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Fotos\41297\"/>
    </mc:Choice>
  </mc:AlternateContent>
  <xr:revisionPtr revIDLastSave="0" documentId="8_{58F69759-43C3-41D9-A558-50DACDC1F2C3}" xr6:coauthVersionLast="47" xr6:coauthVersionMax="47" xr10:uidLastSave="{00000000-0000-0000-0000-000000000000}"/>
  <bookViews>
    <workbookView xWindow="-120" yWindow="-120" windowWidth="29040" windowHeight="15720" xr2:uid="{00000000-000D-0000-FFFF-FFFF00000000}"/>
  </bookViews>
  <sheets>
    <sheet name="Projetos Aprovados-BI-ADC" sheetId="5" r:id="rId1"/>
    <sheet name="OT " sheetId="2" r:id="rId2"/>
    <sheet name="PI" sheetId="3" r:id="rId3"/>
  </sheets>
  <definedNames>
    <definedName name="_xlnm._FilterDatabase" localSheetId="0" hidden="1">'Projetos Aprovados-BI-ADC'!$B$14:$T$1488</definedName>
    <definedName name="_xlnm.Print_Area" localSheetId="0">'Projetos Aprovados-BI-ADC'!$B$1:$T$1501</definedName>
    <definedName name="_xlnm.Print_Titles" localSheetId="0">'Projetos Aprovados-BI-ADC'!$13:$14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89" i="5" l="1"/>
  <c r="R1361" i="5"/>
  <c r="R1360" i="5"/>
  <c r="R1359" i="5"/>
  <c r="R1358" i="5"/>
  <c r="R1357" i="5"/>
  <c r="R1356" i="5"/>
  <c r="R1355" i="5"/>
  <c r="R1354" i="5"/>
  <c r="R1353" i="5"/>
  <c r="R1352" i="5"/>
  <c r="R1351" i="5"/>
  <c r="R1350" i="5"/>
  <c r="R1349" i="5"/>
  <c r="R1348" i="5"/>
  <c r="R1347" i="5"/>
  <c r="R1346" i="5"/>
  <c r="R1345" i="5"/>
  <c r="R1344" i="5"/>
  <c r="R1343" i="5"/>
  <c r="R1342" i="5"/>
  <c r="R1341" i="5"/>
  <c r="R1340" i="5"/>
  <c r="R1339" i="5"/>
  <c r="R1338" i="5"/>
  <c r="R1337" i="5"/>
  <c r="R1336" i="5"/>
  <c r="R1335" i="5"/>
  <c r="R1334" i="5"/>
  <c r="R1333" i="5"/>
  <c r="R1332" i="5"/>
  <c r="R1331" i="5"/>
  <c r="R1330" i="5"/>
  <c r="R1329" i="5"/>
  <c r="R1328" i="5"/>
  <c r="R1327" i="5"/>
  <c r="R1326" i="5"/>
  <c r="R1325" i="5"/>
  <c r="R1324" i="5"/>
  <c r="R1323" i="5"/>
  <c r="R1322" i="5"/>
  <c r="R1321" i="5"/>
  <c r="R1320" i="5"/>
  <c r="R1319" i="5"/>
  <c r="R1318" i="5"/>
  <c r="R1317" i="5"/>
  <c r="R1316" i="5"/>
  <c r="K372" i="5"/>
  <c r="R1422" i="5" l="1"/>
  <c r="R1423" i="5"/>
  <c r="R1420" i="5"/>
  <c r="R1421" i="5"/>
  <c r="R1418" i="5"/>
  <c r="R1419" i="5"/>
  <c r="R1416" i="5"/>
  <c r="R1417" i="5"/>
  <c r="R1414" i="5"/>
  <c r="R1415" i="5"/>
  <c r="R1412" i="5"/>
  <c r="R1413" i="5"/>
  <c r="R1410" i="5"/>
  <c r="R1411" i="5"/>
  <c r="R1408" i="5"/>
  <c r="R1409" i="5"/>
  <c r="R1406" i="5"/>
  <c r="R1407" i="5"/>
  <c r="R1404" i="5"/>
  <c r="R1405" i="5"/>
  <c r="R1402" i="5"/>
  <c r="R1403" i="5"/>
  <c r="R1400" i="5"/>
  <c r="R1401" i="5"/>
  <c r="R1398" i="5"/>
  <c r="R1399" i="5"/>
  <c r="R1396" i="5"/>
  <c r="R1397" i="5"/>
  <c r="R1394" i="5"/>
  <c r="R1395" i="5"/>
  <c r="R1392" i="5"/>
  <c r="R1393" i="5"/>
  <c r="R1390" i="5"/>
  <c r="R1391" i="5"/>
  <c r="R1388" i="5"/>
  <c r="R1389" i="5"/>
  <c r="R1386" i="5"/>
  <c r="R1387" i="5"/>
  <c r="R1384" i="5"/>
  <c r="R1385" i="5"/>
  <c r="R1382" i="5"/>
  <c r="R1383" i="5"/>
  <c r="R1380" i="5"/>
  <c r="R1381" i="5"/>
  <c r="R1378" i="5"/>
  <c r="R1379" i="5"/>
  <c r="R1376" i="5"/>
  <c r="R1377" i="5"/>
  <c r="R1375" i="5"/>
  <c r="R1374" i="5"/>
  <c r="R1373" i="5"/>
  <c r="Q996" i="5" l="1"/>
  <c r="Q1456" i="5" l="1"/>
  <c r="T1201" i="5"/>
  <c r="Q1201" i="5"/>
  <c r="K1201" i="5"/>
  <c r="T1362" i="5" l="1"/>
  <c r="Q1362" i="5"/>
  <c r="K1362" i="5"/>
  <c r="K805" i="5"/>
  <c r="T880" i="5" l="1"/>
  <c r="K676" i="5" l="1"/>
  <c r="T676" i="5" l="1"/>
  <c r="Q676" i="5"/>
  <c r="T1315" i="5" l="1"/>
  <c r="Q1315" i="5"/>
  <c r="K1315" i="5"/>
  <c r="T654" i="5"/>
  <c r="Q654" i="5"/>
  <c r="K744" i="5"/>
  <c r="K654" i="5"/>
  <c r="K949" i="5" l="1"/>
  <c r="T949" i="5" l="1"/>
  <c r="Q949" i="5"/>
  <c r="K171" i="5"/>
  <c r="Q171" i="5" l="1"/>
  <c r="T657" i="5" l="1"/>
  <c r="T1456" i="5" l="1"/>
  <c r="K1456" i="5"/>
  <c r="K996" i="5"/>
  <c r="T996" i="5"/>
  <c r="T836" i="5" l="1"/>
  <c r="Q836" i="5"/>
  <c r="K836" i="5"/>
  <c r="T81" i="5" l="1"/>
  <c r="Q81" i="5"/>
  <c r="K81" i="5"/>
  <c r="K1065" i="5"/>
  <c r="Q1065" i="5"/>
  <c r="T1065" i="5"/>
  <c r="Q698" i="5" l="1"/>
  <c r="Q744" i="5" l="1"/>
  <c r="T1424" i="5" l="1"/>
  <c r="Q1424" i="5" l="1"/>
  <c r="K1424" i="5"/>
  <c r="K1187" i="5"/>
  <c r="Q1187" i="5"/>
  <c r="T1187" i="5"/>
  <c r="T698" i="5" l="1"/>
  <c r="T1207" i="5" l="1"/>
  <c r="Q1207" i="5"/>
  <c r="K1207" i="5"/>
  <c r="K698" i="5" l="1"/>
  <c r="K880" i="5" l="1"/>
  <c r="Q880" i="5"/>
  <c r="T214" i="5"/>
  <c r="Q214" i="5"/>
  <c r="K214" i="5"/>
  <c r="T171" i="5"/>
  <c r="T841" i="5" l="1"/>
  <c r="T1487" i="5" l="1"/>
  <c r="Q1487" i="5"/>
  <c r="K1464" i="5" l="1"/>
  <c r="Q1464" i="5"/>
  <c r="T1464" i="5"/>
  <c r="T1372" i="5" l="1"/>
  <c r="Q1372" i="5"/>
  <c r="K1372" i="5"/>
  <c r="K788" i="5"/>
  <c r="T744" i="5"/>
  <c r="K1087" i="5" l="1"/>
  <c r="Q1087" i="5"/>
  <c r="T1087" i="5"/>
  <c r="T1471" i="5" l="1"/>
  <c r="Q1471" i="5"/>
  <c r="K1471" i="5"/>
  <c r="K1472" i="5" s="1"/>
  <c r="T1248" i="5"/>
  <c r="Q1248" i="5"/>
  <c r="K1248" i="5"/>
  <c r="T1076" i="5"/>
  <c r="Q1076" i="5"/>
  <c r="K1076" i="5"/>
  <c r="Q841" i="5"/>
  <c r="K841" i="5"/>
  <c r="T805" i="5"/>
  <c r="Q805" i="5"/>
  <c r="T788" i="5"/>
  <c r="Q788" i="5"/>
  <c r="T746" i="5"/>
  <c r="Q746" i="5"/>
  <c r="K746" i="5"/>
  <c r="Q657" i="5"/>
  <c r="K657" i="5"/>
  <c r="K699" i="5" s="1"/>
  <c r="T372" i="5"/>
  <c r="Q372" i="5" l="1"/>
  <c r="T655" i="5"/>
  <c r="K1249" i="5"/>
  <c r="Q1249" i="5"/>
  <c r="T1249" i="5"/>
  <c r="K655" i="5"/>
  <c r="T1425" i="5"/>
  <c r="Q789" i="5"/>
  <c r="T789" i="5"/>
  <c r="Q997" i="5"/>
  <c r="T997" i="5"/>
  <c r="K1425" i="5"/>
  <c r="Q1425" i="5"/>
  <c r="Q699" i="5"/>
  <c r="T699" i="5"/>
  <c r="K997" i="5"/>
  <c r="Q1472" i="5"/>
  <c r="T1472" i="5"/>
  <c r="Q172" i="5"/>
  <c r="T172" i="5"/>
  <c r="K789" i="5"/>
  <c r="Q655" i="5" l="1"/>
  <c r="Q1488" i="5" s="1"/>
  <c r="T1488" i="5"/>
  <c r="K172" i="5"/>
  <c r="K1488" i="5" s="1"/>
</calcChain>
</file>

<file path=xl/sharedStrings.xml><?xml version="1.0" encoding="utf-8"?>
<sst xmlns="http://schemas.openxmlformats.org/spreadsheetml/2006/main" count="13566" uniqueCount="5104">
  <si>
    <t>Total Geral</t>
  </si>
  <si>
    <t>Albufeira</t>
  </si>
  <si>
    <t>ALG-02-0752-FEDER-011451</t>
  </si>
  <si>
    <t>InterValdana</t>
  </si>
  <si>
    <t>Vila do Bispo</t>
  </si>
  <si>
    <t>ALG-02-0752-FEDER-011372</t>
  </si>
  <si>
    <t>Atlantikapoteose - Expansão do Queijo de Figo</t>
  </si>
  <si>
    <t>Silves</t>
  </si>
  <si>
    <t>ALG-02-0752-FEDER-011319</t>
  </si>
  <si>
    <t>Internacionalização escandinava dos Citrinos Nacionais</t>
  </si>
  <si>
    <t>Tavira</t>
  </si>
  <si>
    <t>ALG-02-0752-FEDER-011075</t>
  </si>
  <si>
    <t>InternacionalizaQB</t>
  </si>
  <si>
    <t>Faro</t>
  </si>
  <si>
    <t>ALG-02-0752-FEDER-003962</t>
  </si>
  <si>
    <t>Olhão</t>
  </si>
  <si>
    <t>São Brás de Alportel</t>
  </si>
  <si>
    <t>ALG-02-0752-FEDER-007437</t>
  </si>
  <si>
    <t>ALG-02-0752-FEDER-003938</t>
  </si>
  <si>
    <t>Lagos</t>
  </si>
  <si>
    <t>ALG-02-0752-FEDER-002601</t>
  </si>
  <si>
    <t>ALG-02-0752-FEDER-007360</t>
  </si>
  <si>
    <t>Loulé</t>
  </si>
  <si>
    <t>ALG-02-0752-FEDER-009056</t>
  </si>
  <si>
    <t>Internacionalização</t>
  </si>
  <si>
    <t>Aumentar o volume de negócios através do reforço da presença no Reino Unido e entrada na Alemanha</t>
  </si>
  <si>
    <t>ALG-02-0752-FEDER-002752</t>
  </si>
  <si>
    <t>Lagoa</t>
  </si>
  <si>
    <t>ALG-02-0752-FEDER-003139</t>
  </si>
  <si>
    <t>Portimão</t>
  </si>
  <si>
    <t>Castro Marim</t>
  </si>
  <si>
    <t>ALG-02-0752-FEDER-005511</t>
  </si>
  <si>
    <t>ALG-02-0752-FEDER-004384</t>
  </si>
  <si>
    <t>ALG-02-0752-FEDER-005030</t>
  </si>
  <si>
    <t>Prospeção nos mercados externos</t>
  </si>
  <si>
    <t>ALG-02-0752-FEDER-006739</t>
  </si>
  <si>
    <t>Ações de prospeção no mercado externo</t>
  </si>
  <si>
    <t>ALG-02-0752-FEDER-007307</t>
  </si>
  <si>
    <t>ALG-02-0752-FEDER-005211</t>
  </si>
  <si>
    <t>Plano Estratégico de Internacionalização do Software GEMAX</t>
  </si>
  <si>
    <t>ALG-02-0752-FEDER-003844</t>
  </si>
  <si>
    <t>Internacionalização das PME</t>
  </si>
  <si>
    <t>Porto</t>
  </si>
  <si>
    <t>ALG-02-0651-FEDER-012076</t>
  </si>
  <si>
    <t>ALG-02-0651-FEDER-005254</t>
  </si>
  <si>
    <t>ALG-02-0651-FEDER-003975</t>
  </si>
  <si>
    <t>Plano de Negócios da Empresa</t>
  </si>
  <si>
    <t>ALG-02-0651-FEDER-003698</t>
  </si>
  <si>
    <t>ALG-02-0651-FEDER-003696</t>
  </si>
  <si>
    <t>ALG-02-0651-FEDER-004744</t>
  </si>
  <si>
    <t>Contratação de serviços de consultoria para elaboração do plano de negócios da empresa</t>
  </si>
  <si>
    <t>ALG-02-0651-FEDER-007016</t>
  </si>
  <si>
    <t>ALG-02-0651-FEDER-004339</t>
  </si>
  <si>
    <t>Consultoria para o arranque sustentado e desenvolvimento do negócio</t>
  </si>
  <si>
    <t>ALG-02-0651-FEDER-005491</t>
  </si>
  <si>
    <t>Vila Real de Santo António</t>
  </si>
  <si>
    <t>ALG-02-0651-FEDER-005931</t>
  </si>
  <si>
    <t>Consultoria para o desenvolvimento de um plano de negócios</t>
  </si>
  <si>
    <t>ALG-02-0651-FEDER-005694</t>
  </si>
  <si>
    <t>ALG-02-0651-FEDER-005405</t>
  </si>
  <si>
    <t>ALG-02-0651-FEDER-005807</t>
  </si>
  <si>
    <t>Consultoria para esenvolvimento de plano de negócios</t>
  </si>
  <si>
    <t>ALG-02-0651-FEDER-003950</t>
  </si>
  <si>
    <t>Desenvolvimento de requisitos para uma plataforma de gestão da relação com os clientes</t>
  </si>
  <si>
    <t>ALG-02-0651-FEDER-004115</t>
  </si>
  <si>
    <t>Consultoria para desenvolvimento e arranque do negócio</t>
  </si>
  <si>
    <t>ALG-02-0651-FEDER-004188</t>
  </si>
  <si>
    <t>Consultoria desenvolvimento e arranque do negócio</t>
  </si>
  <si>
    <t>ALG-02-0651-FEDER-004813</t>
  </si>
  <si>
    <t>Consultoria para o desenvolvimento de plano de negócios</t>
  </si>
  <si>
    <t>ALG-02-0651-FEDER-003415</t>
  </si>
  <si>
    <t>ALG-02-0651-FEDER-005653</t>
  </si>
  <si>
    <t>ALG-02-0651-FEDER-004936</t>
  </si>
  <si>
    <t>Consultoria para elaboração de plano de negócios</t>
  </si>
  <si>
    <t>ALG-02-0651-FEDER-005772</t>
  </si>
  <si>
    <t>ALG-02-0651-FEDER-004258</t>
  </si>
  <si>
    <t>ALG-02-0651-FEDER-003039</t>
  </si>
  <si>
    <t>ALG-02-0651-FEDER-003034</t>
  </si>
  <si>
    <t>ALG-02-0651-FEDER-003011</t>
  </si>
  <si>
    <t>ALG-02-0651-FEDER-005827</t>
  </si>
  <si>
    <t>ALG-02-0651-FEDER-003378</t>
  </si>
  <si>
    <t>ALG-02-0651-FEDER-005349</t>
  </si>
  <si>
    <t>Empreendedorismo qualificado e criativo</t>
  </si>
  <si>
    <t>ALG-02-0853-FEDER-012091</t>
  </si>
  <si>
    <t>ALG-02-0853-FEDER-012068</t>
  </si>
  <si>
    <t>ALG-02-0853-FEDER-011427</t>
  </si>
  <si>
    <t>Consultoria especializda para a apoio à implementação da qualidade</t>
  </si>
  <si>
    <t>ALG-02-0853-FEDER-011108</t>
  </si>
  <si>
    <t>Qualidade e Comunicação ? JSV Urb</t>
  </si>
  <si>
    <t>ALG-02-0853-FEDER-011077</t>
  </si>
  <si>
    <t>Consultoria em gestão organizacional e implementação de novos métodos de gestão</t>
  </si>
  <si>
    <t>ALG-02-0853-FEDER-010984</t>
  </si>
  <si>
    <t>Estratégia de Marketing</t>
  </si>
  <si>
    <t>ALG-02-0853-FEDER-010810</t>
  </si>
  <si>
    <t>Implementação de estratégias de marketing digital</t>
  </si>
  <si>
    <t>Monchique</t>
  </si>
  <si>
    <t>ALG-02-0853-FEDER-010774</t>
  </si>
  <si>
    <t>Marketing Estratégico e Marketing Digital</t>
  </si>
  <si>
    <t>ALG-02-0853-FEDER-010720</t>
  </si>
  <si>
    <t>Implementação de ISO 9001</t>
  </si>
  <si>
    <t>ALG-02-0853-FEDER-010713</t>
  </si>
  <si>
    <t>Consultoria para a implementação da norma ISO9001</t>
  </si>
  <si>
    <t>ALG-02-0853-FEDER-010704</t>
  </si>
  <si>
    <t>Consultoria para a definição dos requisitos para uma plataforma de comércio online</t>
  </si>
  <si>
    <t>ALG-02-0853-FEDER-010624</t>
  </si>
  <si>
    <t>Estratégia de marketing e marca</t>
  </si>
  <si>
    <t>ALG-02-0853-FEDER-010521</t>
  </si>
  <si>
    <t>ALG-02-0853-FEDER-010520</t>
  </si>
  <si>
    <t>ALG-02-0853-FEDER-010220</t>
  </si>
  <si>
    <t>Consultoria para implementação do sistema de gestão ambiental</t>
  </si>
  <si>
    <t>ALG-02-0853-FEDER-010124</t>
  </si>
  <si>
    <t>ALG-02-0853-FEDER-010055</t>
  </si>
  <si>
    <t>Consultoria para análise de viabiliade de investimentos para expansão da empresa</t>
  </si>
  <si>
    <t>ALG-02-0853-FEDER-009908</t>
  </si>
  <si>
    <t>Portipesca - ISO 22000</t>
  </si>
  <si>
    <t>ALG-02-0853-FEDER-009737</t>
  </si>
  <si>
    <t>ALG-02-0853-FEDER-009581</t>
  </si>
  <si>
    <t>ALG-02-0853-FEDER-009580</t>
  </si>
  <si>
    <t>ALG-02-0853-FEDER-009538</t>
  </si>
  <si>
    <t>Lusiadagás Inovação</t>
  </si>
  <si>
    <t>ALG-02-0853-FEDER-009237</t>
  </si>
  <si>
    <t>Consultoria para diagnóstico, planeamento e gestão do plano de marketing</t>
  </si>
  <si>
    <t>ALG-02-0853-FEDER-009228</t>
  </si>
  <si>
    <t>Consultoria especializada para diagnóstico, planeamento e gestão de marketing</t>
  </si>
  <si>
    <t>ALG-02-0853-FEDER-004457</t>
  </si>
  <si>
    <t>Consultoria em gestão estratégica da inovação</t>
  </si>
  <si>
    <t>ALG-02-0853-FEDER-002951</t>
  </si>
  <si>
    <t>Consultoria estratégica da inovação</t>
  </si>
  <si>
    <t>ALG-02-0853-FEDER-004282</t>
  </si>
  <si>
    <t>ALG-02-0853-FEDER-003075</t>
  </si>
  <si>
    <t>ALG-02-0853-FEDER-003143</t>
  </si>
  <si>
    <t>ALG-02-0853-FEDER-005156</t>
  </si>
  <si>
    <t>Consultoria para o desenvolvimento de requisitos para plataforma de gestão de clientes</t>
  </si>
  <si>
    <t>ALG-02-0853-FEDER-004317</t>
  </si>
  <si>
    <t>ALG-02-0853-FEDER-007904</t>
  </si>
  <si>
    <t>Algarve Natural e Genuino</t>
  </si>
  <si>
    <t>ALG-02-0853-FEDER-005448</t>
  </si>
  <si>
    <t>Gestão Integrada e Comunicação Transversal</t>
  </si>
  <si>
    <t>ALG-02-0853-FEDER-004013</t>
  </si>
  <si>
    <t>Investimento</t>
  </si>
  <si>
    <t>ALG-02-0853-FEDER-002009</t>
  </si>
  <si>
    <t>ALG-02-0853-FEDER-004540</t>
  </si>
  <si>
    <t>ALG-02-0853-FEDER-004360</t>
  </si>
  <si>
    <t>ALG-02-0853-FEDER-007359</t>
  </si>
  <si>
    <t>ALG-02-0853-FEDER-004358</t>
  </si>
  <si>
    <t>ALG-02-0853-FEDER-004281</t>
  </si>
  <si>
    <t>ALG-02-0853-FEDER-001645</t>
  </si>
  <si>
    <t>Qualificação ItBase</t>
  </si>
  <si>
    <t>ALG-02-0853-FEDER-004521</t>
  </si>
  <si>
    <t>ALG-02-0853-FEDER-005701</t>
  </si>
  <si>
    <t>CertifyRad</t>
  </si>
  <si>
    <t>ALG-02-0853-FEDER-003937</t>
  </si>
  <si>
    <t>Conceção de plano de marketing</t>
  </si>
  <si>
    <t>ALG-02-0853-FEDER-000254</t>
  </si>
  <si>
    <t>Falésia Hotel 4**</t>
  </si>
  <si>
    <t>ALG-02-0853-FEDER-003716</t>
  </si>
  <si>
    <t>Inovação e reformulação integral das ferramentas de Gestão de Projetos</t>
  </si>
  <si>
    <t>ALG-02-0853-FEDER-005849</t>
  </si>
  <si>
    <t>ALG-02-0853-FEDER-003968</t>
  </si>
  <si>
    <t>Consultoria em Economia Digital aplicada à empresa</t>
  </si>
  <si>
    <t>ALG-02-0853-FEDER-004262</t>
  </si>
  <si>
    <t>ALG-02-0853-FEDER-002873</t>
  </si>
  <si>
    <t>ALG-02-0853-FEDER-004350</t>
  </si>
  <si>
    <t>ALG-02-0853-FEDER-003888</t>
  </si>
  <si>
    <t>Qualidade para a Competitividade</t>
  </si>
  <si>
    <t>ALG-02-0853-FEDER-002947</t>
  </si>
  <si>
    <t>ALG-02-0853-FEDER-004979</t>
  </si>
  <si>
    <t>ALG-02-0853-FEDER-000836</t>
  </si>
  <si>
    <t>Ampliação Centro Desportivo Squash de Vilamoura</t>
  </si>
  <si>
    <t>ALG-02-0853-FEDER-005159</t>
  </si>
  <si>
    <t>Consultoria para implementação de Sistema de Gestão da Qualidade</t>
  </si>
  <si>
    <t>ALG-02-0853-FEDER-006977</t>
  </si>
  <si>
    <t>Excelência é Qualidade</t>
  </si>
  <si>
    <t>ALG-02-0853-FEDER-007247</t>
  </si>
  <si>
    <t>ALG-02-0853-FEDER-006593</t>
  </si>
  <si>
    <t>ALG-02-0853-FEDER-005205</t>
  </si>
  <si>
    <t>Auditoria ao website de comércio eletrónico</t>
  </si>
  <si>
    <t>Aljezur</t>
  </si>
  <si>
    <t>Qualificação e inovação das PME</t>
  </si>
  <si>
    <t>ALG-01-0247-FEDER-011509</t>
  </si>
  <si>
    <t>Melhoria da Eficiência Energética no Hotel Alto da Colina</t>
  </si>
  <si>
    <t>ALG-01-0247-FEDER-011387</t>
  </si>
  <si>
    <t>IntMeteoStation</t>
  </si>
  <si>
    <t>ALG-01-0247-FEDER-009996</t>
  </si>
  <si>
    <t>I&amp;D de sistemas energeticos para construção com balanço energético neutro (NZEB) - moradia unifamiliar isolada</t>
  </si>
  <si>
    <t>ALG-01-0247-FEDER-009864</t>
  </si>
  <si>
    <t>ALG-01-0247-FEDER-009818</t>
  </si>
  <si>
    <t>I&amp;D para otimização de sistemas energéticos para a reabilitação e ampliação de moradias unifamiliares isoladas (para turismo) com base nos critérios da norma Passive House</t>
  </si>
  <si>
    <t>ALG-01-0247-FEDER-003520</t>
  </si>
  <si>
    <t>ALG-01-0247-FEDER-006293</t>
  </si>
  <si>
    <t>Investigação e Desenvolvimento para o uso de medidas preventivas que reduzam o risco de contaminação da fruta</t>
  </si>
  <si>
    <t>INVESTIMENTO ELEGÍVEL</t>
  </si>
  <si>
    <t>DESIGNAÇÃO DA OPERAÇÃO</t>
  </si>
  <si>
    <t>PROMOTOR</t>
  </si>
  <si>
    <t>TIPOLOGIA DE INTERVENÇÃO</t>
  </si>
  <si>
    <t>EIXO</t>
  </si>
  <si>
    <t>LISTA DE OPERAÇÕES APROVADAS</t>
  </si>
  <si>
    <t>UNIDADE: EUROS</t>
  </si>
  <si>
    <t>CÓDIGO DA OPERAÇÃO</t>
  </si>
  <si>
    <t>Chocorroba do Algarve</t>
  </si>
  <si>
    <t>ALG-01-0247-FEDER-004989</t>
  </si>
  <si>
    <t>Diversificação de clientes e mercados da empresa Britefil</t>
  </si>
  <si>
    <t>ALG-02-0752-FEDER-002072</t>
  </si>
  <si>
    <t>ALG-02-0752-FEDER-000880</t>
  </si>
  <si>
    <t>FUNDO</t>
  </si>
  <si>
    <t>DATA DE APROVAÇÃO</t>
  </si>
  <si>
    <t>SALEG - Definição dos parâmetros físico-químicos críticos para formação e qualidade de flor de sal</t>
  </si>
  <si>
    <t>ALG-01-0247-FEDER-016096</t>
  </si>
  <si>
    <t>Investigação e desenvolvimento de técnicas para reduzir o uso de produtos fitofármacos nos tratamentos de pós colheita de citrinos</t>
  </si>
  <si>
    <t>ALG-01-0247-FEDER-016102</t>
  </si>
  <si>
    <t>FRUSOAL- Conservação</t>
  </si>
  <si>
    <t>ALG-01-0247-FEDER-016123</t>
  </si>
  <si>
    <t>Medronhito do Caldeirão</t>
  </si>
  <si>
    <t>ALG-01-0247-FEDER-016128</t>
  </si>
  <si>
    <t>ALG-02-0853-FEDER-012471</t>
  </si>
  <si>
    <t>Desenvolvimento de Plataforma digital e sistema de Gestão da Qualidade</t>
  </si>
  <si>
    <t>ALG-02-0853-FEDER-006209</t>
  </si>
  <si>
    <t>Vantagem competitiva para o mercado internacional: Certificação IFS FOOD</t>
  </si>
  <si>
    <t>ALG-02-0853-FEDER-012364</t>
  </si>
  <si>
    <t>ALG-02-0752-FEDER-016006</t>
  </si>
  <si>
    <t>Impactofóio Construção Civil Unipessoal Lda - Vale Internacionalização</t>
  </si>
  <si>
    <t>ALG-02-0752-FEDER-016210</t>
  </si>
  <si>
    <t>Lord Berry - Vale Internacionalização</t>
  </si>
  <si>
    <t>ALG-02-0752-FEDER-016196</t>
  </si>
  <si>
    <t>Consultoria especializada para apoio ao desenvolvimento e implementação da estratégia de internacionalização</t>
  </si>
  <si>
    <t>ALG-02-0752-FEDER-016071</t>
  </si>
  <si>
    <t>FEDER</t>
  </si>
  <si>
    <t>CÓDIGO DO AVISO</t>
  </si>
  <si>
    <t>ALG-01-0247-FEDER-003322</t>
  </si>
  <si>
    <t>QB-Embalagem Inteligente</t>
  </si>
  <si>
    <t>ALG-01-0247-FEDER-017047</t>
  </si>
  <si>
    <t>Investigação aplicada à produção de cerveja com base em produtos tradiocionais</t>
  </si>
  <si>
    <t>ALG-01-0247-FEDER-017012</t>
  </si>
  <si>
    <t>ALG-02-0853-FEDER-014722</t>
  </si>
  <si>
    <t>GS - Evolução organizacional e internacionalização</t>
  </si>
  <si>
    <t>ALG-02-0853-FEDER-008849</t>
  </si>
  <si>
    <t>Golf Checkin - Qualificar para internacionalizar</t>
  </si>
  <si>
    <t>ALG-02-0853-FEDER-009156</t>
  </si>
  <si>
    <t>Comunicações e Serviços de Suporte</t>
  </si>
  <si>
    <t>ALG-02-0853-FEDER-013461</t>
  </si>
  <si>
    <t>QB Franchising</t>
  </si>
  <si>
    <t>ALG-02-0853-FEDER-013392</t>
  </si>
  <si>
    <t>Internacionalização do destino turístico Algarve em Espanha</t>
  </si>
  <si>
    <t>ALG-02-0752-FEDER-010869</t>
  </si>
  <si>
    <t>ALG-02-0752-FEDER-011563</t>
  </si>
  <si>
    <t>Turismo em Zonas de Baixa Densidade [Baixo Guadiana]</t>
  </si>
  <si>
    <t>ALG-02-0752-FEDER-014937</t>
  </si>
  <si>
    <t>ALG-02-0752-FEDER-015143</t>
  </si>
  <si>
    <t>Consultoria para estratégia de captação de clientes no mercado externo no segmento de turismo de saúde e bem estar</t>
  </si>
  <si>
    <t>ALG-02-0752-FEDER-011740</t>
  </si>
  <si>
    <t>Consultoria para desenvolver estratégia de internacionalização de restaurante tradicional</t>
  </si>
  <si>
    <t>ALG-02-0752-FEDER-016582</t>
  </si>
  <si>
    <t>Desenvolvimento de estratégia de internacionalização de produtos tradicionais de confeitaria para o mercado da saudade</t>
  </si>
  <si>
    <t>ALG-02-0752-FEDER-017008</t>
  </si>
  <si>
    <t>Desenvolvimento de plano estratégico de internacionalização da ?Quinta dos i?s?</t>
  </si>
  <si>
    <t>ALG-02-0752-FEDER-017039</t>
  </si>
  <si>
    <t>ALG-02-0752-FEDER-017112</t>
  </si>
  <si>
    <t>Consultoria para a prospeção de clientes nos mercados europeus</t>
  </si>
  <si>
    <t>ALG-02-0752-FEDER-017186</t>
  </si>
  <si>
    <t>Marcela Propriedades - Rumo a novos mercados</t>
  </si>
  <si>
    <t>ALG-02-0752-FEDER-017214</t>
  </si>
  <si>
    <t>Expansão internacional da Cruz dos Caliços</t>
  </si>
  <si>
    <t>ALG-02-0752-FEDER-012423</t>
  </si>
  <si>
    <t>Golf Checkin - Rota para a Internacionalização</t>
  </si>
  <si>
    <t>ALG-02-0752-FEDER-009157</t>
  </si>
  <si>
    <t>Plano de Internacionalização da SDI - Soluções de Imagem e Publicidade</t>
  </si>
  <si>
    <t>ALG-02-0752-FEDER-011969</t>
  </si>
  <si>
    <t>ALG-02-0752-FEDER-013486</t>
  </si>
  <si>
    <t>ALG-02-0752-FEDER-013633</t>
  </si>
  <si>
    <t>ALG-02-0752-FEDER-013794</t>
  </si>
  <si>
    <t>Passeios de longa duração em catamarã no Algarve</t>
  </si>
  <si>
    <t>ALG-02-0853-FEDER-014751</t>
  </si>
  <si>
    <t>UTR Quinta do Marco</t>
  </si>
  <si>
    <t>ALG-02-0853-FEDER-014646</t>
  </si>
  <si>
    <t>Criação do Suítes Hotel Monte Gordo 4 estrelas</t>
  </si>
  <si>
    <t>ALG-02-0853-FEDER-014822</t>
  </si>
  <si>
    <t>ALG-02-0853-FEDER-015165</t>
  </si>
  <si>
    <t>Sotecnisol 2020</t>
  </si>
  <si>
    <t>ALG-02-0853-FEDER-017260</t>
  </si>
  <si>
    <t>Comunidade Intermunicipal do Algarve</t>
  </si>
  <si>
    <t>PMTI Algarve - PAMUS</t>
  </si>
  <si>
    <t>ALG-03-1406-FEDER-000001</t>
  </si>
  <si>
    <t>Elaboração à escala subregional de 3 Planos de Ação de Mobilidade Urbana Sustentável, de acordo com os princípios comunitários do PAMUS e orientações nacionais para a elaboração de PTM</t>
  </si>
  <si>
    <t>Assistência Técnica</t>
  </si>
  <si>
    <t>Comissão de Coordenação e Desenvolvimento Regional do Algarve</t>
  </si>
  <si>
    <t>Assistência Técnica do PO CRESC Algarve 2020</t>
  </si>
  <si>
    <t>ALG-09-6177-FEDER-000002</t>
  </si>
  <si>
    <t>Criação das condições para o exercício das competências e atribuições da AG e assegurar a preparação, execução, acompanhamento, monitorização, controlo, avaliação e divulgação do PO.</t>
  </si>
  <si>
    <t>ALG-09-6177-FEDER-000001</t>
  </si>
  <si>
    <t>Assegurar o exercicio das competências de gestão delegadas pela Autoriade de Gestão no TP, no âmbito do PO CRESC ALGARVE 2020</t>
  </si>
  <si>
    <t>ALG-06-2015-04</t>
  </si>
  <si>
    <t>ALG-77-2015-10</t>
  </si>
  <si>
    <t>ALG-09-6177-FEDER-000003</t>
  </si>
  <si>
    <t>ALG-09-6177-FEDER-000004</t>
  </si>
  <si>
    <t>ALG-09-6177-FEDER-000005</t>
  </si>
  <si>
    <t>ANI - Agência Nacional de Inovação, S.A</t>
  </si>
  <si>
    <t>IAPMEI - Instituto de Apoio às Pequenas e Médias Empresas e ao Investimento</t>
  </si>
  <si>
    <t>AICEP - Agência para o Investimento e Comércio Externo de Portugal, E.P.E.</t>
  </si>
  <si>
    <t>Assegurar o exercicio das competências de gestão delegadas pela Autoriade de Gestão na ANI, no âmbito do PO CRESC ALGARVE 2020</t>
  </si>
  <si>
    <t>Assegurar o exercicio das competências de gestão delegadas pela Autoriade de Gestão no IAPMEI, no âmbito do PO CRESC ALGARVE 2020</t>
  </si>
  <si>
    <t>Assegurar o exercicio das competências de gestão delegadas pela Autoriade de Gestão na AICEP, no âmbito do PO CRESC ALGARVE 2020</t>
  </si>
  <si>
    <t>FSE</t>
  </si>
  <si>
    <t>ALG-05-3524-FSE-000001</t>
  </si>
  <si>
    <t>Algarve</t>
  </si>
  <si>
    <t>ALG-24-2015-05</t>
  </si>
  <si>
    <t>DATA DE    FIM</t>
  </si>
  <si>
    <t xml:space="preserve"> RESUMO DA    OPERAÇÃO</t>
  </si>
  <si>
    <t>Estudo reológico da conservação do bolo rei de batata doce</t>
  </si>
  <si>
    <t>ALG-01-0247-FEDER-017004</t>
  </si>
  <si>
    <t>ALG-01-0247-FEDER-009930</t>
  </si>
  <si>
    <t>ALG-01-0247-FEDER-010936</t>
  </si>
  <si>
    <t>TT 2.0. Projeto de Aceleração dos Processos de Transferência de Tecnologia e Conhecimento para o Mercado</t>
  </si>
  <si>
    <t>ALG-02-0752-FEDER-014023</t>
  </si>
  <si>
    <t>Promoção da Marca Algarve - Produtos Complementares</t>
  </si>
  <si>
    <t>OT 1</t>
  </si>
  <si>
    <t>PI 1.2</t>
  </si>
  <si>
    <t>OT 3</t>
  </si>
  <si>
    <t>PI 3.3</t>
  </si>
  <si>
    <t>PI 3.1</t>
  </si>
  <si>
    <t>PI 3.2</t>
  </si>
  <si>
    <t>ALG-05-3118-FSE-000001</t>
  </si>
  <si>
    <t>ALG-05-3118-FSE-000002</t>
  </si>
  <si>
    <t xml:space="preserve"> Integração dos adultos no mercado laboral</t>
  </si>
  <si>
    <t>ALG-18-2015-09</t>
  </si>
  <si>
    <t>OT 8</t>
  </si>
  <si>
    <t>PI 8.5</t>
  </si>
  <si>
    <t>PI 8.1</t>
  </si>
  <si>
    <t>Formação de ativos para a empregabilidade</t>
  </si>
  <si>
    <t>Salientam-se os apoios financeiros ao empregador pela contratação de desempregados inscritos nos serviços de emprego, associados à criação líquida de postos de trabalho e ao reforço de vínculos laborais mais estáveis, combatendo a segmentação e a precariedade no mercado de trabalho. As medidas de apoio à contratação incluem o reembolso de uma percentagem da Taxa Social Única paga pelo empregador.</t>
  </si>
  <si>
    <t>As medidas de estágios profissionais visam complementar e desenvolver as competências dos desempregados (adultos) que procuram um primeiro ou um novo emprego, de forma a melhorar o seu perfil de empregabilidade, através da aquisição de novas formações e competências junto das empresas, com vista à criação de emprego, em novas áreas profissionais, tendo como objetivo o apoio à transição entre o sistema de qualificações e o mercado de trabalho.</t>
  </si>
  <si>
    <t>OT 4</t>
  </si>
  <si>
    <t>PI 4.5</t>
  </si>
  <si>
    <t>Desenvolvimento de um processo sustentável para a manutenção da qualidade da água de piscinas</t>
  </si>
  <si>
    <t>ALG-01-0247-FEDER-018064</t>
  </si>
  <si>
    <t>Iinvestigação de algoritmo de previsão</t>
  </si>
  <si>
    <t>ALG-01-0247-FEDER-019075</t>
  </si>
  <si>
    <t>Estudo do efeito do vento na sustentabilidade ambiental da eficácia da aplicação de glifosato, imidaclopride, clorpirifos em culturas hortícolas ao ar livre</t>
  </si>
  <si>
    <t>ALG-01-0247-FEDER-017241</t>
  </si>
  <si>
    <t>Investigação e desenvolvimento de estratégias para valorizar os citrinos pela previsão e redução de necroses epidérmicas</t>
  </si>
  <si>
    <t>ALG-01-0247-FEDER-018549</t>
  </si>
  <si>
    <t>Desenvolvimento de um sistema de painéis de revestimento em placas de betão leve com incorporação de resíduos ou subprodutos da indústria da construção</t>
  </si>
  <si>
    <t>ALG-01-0247-FEDER-018962</t>
  </si>
  <si>
    <t>ALG-01-0247-FEDER-011079</t>
  </si>
  <si>
    <t>ALG-02-0853-FEDER-017320</t>
  </si>
  <si>
    <t>Desenvolvimento Tecnologico da Hotelaria no Algarve</t>
  </si>
  <si>
    <t>ALG-02-0853-FEDER-017326</t>
  </si>
  <si>
    <t>PP - People and Performance</t>
  </si>
  <si>
    <t>Consultoria para o plano estratégico de internacionalização da Adepto das letras, Lda.</t>
  </si>
  <si>
    <t>ALG-02-0752-FEDER-018817</t>
  </si>
  <si>
    <t>Consultoria para a internacionalização da Bikesul</t>
  </si>
  <si>
    <t>ALG-02-0752-FEDER-017468</t>
  </si>
  <si>
    <t>Consultoria para a estratégia de internacionalização</t>
  </si>
  <si>
    <t>ALG-02-0752-FEDER-018897</t>
  </si>
  <si>
    <t>Plano Estratégico de Internacionalização - FINANQUEST</t>
  </si>
  <si>
    <t>ALG-02-0752-FEDER-018217</t>
  </si>
  <si>
    <t>Propecção de mercado internacional</t>
  </si>
  <si>
    <t>ALG-02-0752-FEDER-018131</t>
  </si>
  <si>
    <t>Consultoria para a internacionalização da JCA</t>
  </si>
  <si>
    <t>ALG-02-0752-FEDER-017662</t>
  </si>
  <si>
    <t>Consultoria para captação de novos clientes dos mercados externos</t>
  </si>
  <si>
    <t>ALG-02-0752-FEDER-017469</t>
  </si>
  <si>
    <t>Consultoria para ações de prospeção no mercado espanhol</t>
  </si>
  <si>
    <t>ALG-02-0752-FEDER-017473</t>
  </si>
  <si>
    <t>Internacionalização PME - Serviços Consultoria na área de Prospeção de Mercado</t>
  </si>
  <si>
    <t>ALG-02-0752-FEDER-017485</t>
  </si>
  <si>
    <t>Internacionalização PME - Prospeção de Mercado Pereira &amp; Filhas Lda</t>
  </si>
  <si>
    <t>ALG-02-0752-FEDER-017502</t>
  </si>
  <si>
    <t>Desenvolvimento de plano estratégico de internacionalização da ?M&amp;R Lamy?</t>
  </si>
  <si>
    <t>ALG-02-0752-FEDER-018070</t>
  </si>
  <si>
    <t>ALG-02-0752-FEDER-018237</t>
  </si>
  <si>
    <t>ALG-02-0752-FEDER-018335</t>
  </si>
  <si>
    <t>Consultoria para a aplicação de um novo modelo empresarial ? Desenvolvimento da estratégia de internacionalização.</t>
  </si>
  <si>
    <t>ALG-02-0752-FEDER-018491</t>
  </si>
  <si>
    <t>Consultoria para a internacionalização da Teknalize</t>
  </si>
  <si>
    <t>ALG-02-0752-FEDER-018792</t>
  </si>
  <si>
    <t>ALG-02-0752-FEDER-018809</t>
  </si>
  <si>
    <t>Consultoria para a internacionalização</t>
  </si>
  <si>
    <t>ALG-02-0752-FEDER-018955</t>
  </si>
  <si>
    <t>ALG-02-0752-FEDER-018969</t>
  </si>
  <si>
    <t>Plano Estratégico de Internacionalização ? APFSC - Associação dos Produtores Florestais da Serra do Caldeirão.</t>
  </si>
  <si>
    <t>ALG-02-0752-FEDER-019139</t>
  </si>
  <si>
    <t>ALG-02-0752-FEDER-013808</t>
  </si>
  <si>
    <t>Business Beyond Borders 2.0</t>
  </si>
  <si>
    <t>Instrumentos específicos de proteção das vítimas - Sistema de vigilância eletrónica</t>
  </si>
  <si>
    <t>ALG-06-4437-FSE-000001</t>
  </si>
  <si>
    <t>OT9</t>
  </si>
  <si>
    <t xml:space="preserve">Assegura a medida 38 do V Plano nacional de prevenção e combate à violência doméstica e de género mediante a fiscalização efetiva de decisões judiciais de proibição de contactos em contexto de crime de violência doméstica. Para o efeito, recorre-se à tecnologia de geo-localização, a mais eficaz face ao objetivo pretendido.
</t>
  </si>
  <si>
    <t>ALG-59-2015-12</t>
  </si>
  <si>
    <t>ALG-05-3559-FSE-000002</t>
  </si>
  <si>
    <t>ALG-05-3559-FSE-000004</t>
  </si>
  <si>
    <t>FUNDO TOTAL APROVADO</t>
  </si>
  <si>
    <t>OBJETIVO TEMÁTICO  (OT)*</t>
  </si>
  <si>
    <t>PRIORIDADE DE INVESTIMENTO (PI)**</t>
  </si>
  <si>
    <t>PI</t>
  </si>
  <si>
    <t>Reforçar a IDT e inovação</t>
  </si>
  <si>
    <t>OT1</t>
  </si>
  <si>
    <t>OT2</t>
  </si>
  <si>
    <t>Melhorar o acesso, uso e qualidade das TIC</t>
  </si>
  <si>
    <t>OT3</t>
  </si>
  <si>
    <t>Melhorar a competitividade das PME</t>
  </si>
  <si>
    <t>OT4</t>
  </si>
  <si>
    <t>Apoiar a mudança para uma economia de baixo teor em carbono</t>
  </si>
  <si>
    <t>OT5</t>
  </si>
  <si>
    <t>Promover a adaptação às mudanças climáticas, a prevenção e gestão de riscos</t>
  </si>
  <si>
    <t>OT6</t>
  </si>
  <si>
    <t>Proteger o ambiente e promover a eficiência de recursos</t>
  </si>
  <si>
    <t>OT7</t>
  </si>
  <si>
    <t>Promover o transporte sustentável e remover estrangulamentos nas redes de infraestruturas essenciais</t>
  </si>
  <si>
    <t>OT8</t>
  </si>
  <si>
    <t>Promover o emprego e apoiar a mobilidade do trabalho</t>
  </si>
  <si>
    <t>Promover a inclusão social e combater a pobreza</t>
  </si>
  <si>
    <t>OT10</t>
  </si>
  <si>
    <t>Investir na educação, competências e aprendizagem ao longo da vida</t>
  </si>
  <si>
    <t>OT11</t>
  </si>
  <si>
    <t>Melhorar a capacidade institucional e uma administração pública eficiente</t>
  </si>
  <si>
    <t>DESIGNAÇÃO</t>
  </si>
  <si>
    <t>Reforço da infraestrutura de investigação e inovação (I&amp;I) e da capacidade de desenvolvimento da excelência na I&amp;I, e a promoção de centros de competência, nomeadamente os de interesse europeu (FEDER)</t>
  </si>
  <si>
    <t>1.1</t>
  </si>
  <si>
    <t>1.2</t>
  </si>
  <si>
    <t>Promoção do investimento das empresas em inovação e investigação, o desenvolvimento de ligações e sinergias entre empresas, centros de I&amp;D e o setor do ensino superior, em especial a promoção do desenvolvimento de produtos e serviços, transferência de tecnologia, inovação social, ecoinovação e aplicações de interesse público, no estímulo da procura, em redes, clusters e inovação aberta através da especialização inteligente, apoio à investigação tecnológica aplicada, linhas piloto, ações de validação precoce de produtos, capacidades avançadas de produção e primeira produção, em especial no que toca às tecnologias facilitadoras essenciais e à difusão de tecnologias de interesse geral (FEDER).</t>
  </si>
  <si>
    <t>3.1</t>
  </si>
  <si>
    <t>Promoção do espírito empresarial facilitando nomeadamente o apoio à exploração económica de novas ideias e incentivando a criação de novas empresas, designadamente através de viveiros de empresas (FEDER)</t>
  </si>
  <si>
    <t>3.2</t>
  </si>
  <si>
    <t>3.3</t>
  </si>
  <si>
    <t>4.2</t>
  </si>
  <si>
    <t>4.3</t>
  </si>
  <si>
    <t>Desenvolvimento e aplicação de novos modelos empresariais para as PME, especialmente no que respeita à internacionalização (FEDER)</t>
  </si>
  <si>
    <t>Apoio à criação e alargamento de capacidades avançadas de desenvolvimento de produtos e serviços (FEDER)</t>
  </si>
  <si>
    <t>Promoção da eficiência energética e da utilização das energias renováveis nas empresas (FEDER)</t>
  </si>
  <si>
    <t>Concessão de apoio à eficiência energética, à gestão inteligente da energia e à utilização das energias renováveis nas infraestruturas públicas, nomeadamente nos edifícios públicos e no setor da habitação (FEDER)</t>
  </si>
  <si>
    <t>4.5</t>
  </si>
  <si>
    <t>A promoção de estratégias de baixo teor de carbono para todos os tipos de territórios, nomeadamente, as zonas urbanas, incluindo a promoção da mobilidade urbana multimodal sustentável e medidas de adaptação relevantes para a atenuação (FEDER)</t>
  </si>
  <si>
    <t>Proteção, promoção e desenvolvimento do património cultural e natural (FEDER)</t>
  </si>
  <si>
    <t>6.3</t>
  </si>
  <si>
    <t xml:space="preserve">6.5 </t>
  </si>
  <si>
    <t>Ações para melhorar a qualidade do ambiente urbano, (…) a regeneração de instalações industriais abandonadas e a redução da poluição do ar (FEDER)</t>
  </si>
  <si>
    <t>Acesso ao emprego para os candidatos a emprego e os inativos, incluindo os desempregados de longa duração e as pessoas afastadas do mercado de trabalho e através de iniciativas locais de emprego e apoio à mobilidade dos trabalhadores  (FSE)</t>
  </si>
  <si>
    <t>8.1</t>
  </si>
  <si>
    <t>8.3</t>
  </si>
  <si>
    <t>Criação de emprego por conta própria, empreendedorismo e criação de empresas, incluindo micro, pequenas e médias empresas inovadoras (FSE)</t>
  </si>
  <si>
    <t xml:space="preserve">8.8 </t>
  </si>
  <si>
    <t>A concessão de apoio ao desenvolvimento dos viveiros de empresas e o apoio à atividade por conta própria, às microempresas e à criação de empresas (FEDER)</t>
  </si>
  <si>
    <t>Igualdade entre homens e mulheres em todos os domínios, nomeadamente nos domínios do acesso ao emprego, da progressão na carreira, da conciliação da vida profissional e privada e da promoção da igualdade da remuneração para trabalho igual (FSE)</t>
  </si>
  <si>
    <t>8.4</t>
  </si>
  <si>
    <t>Adaptação dos trabalhadores, das empresas e dos empresários à mudança (FSE)</t>
  </si>
  <si>
    <t>8.5</t>
  </si>
  <si>
    <t>A concessão de apoio ao crescimento propício ao emprego através do desenvolvimento do potencial endógeno como parte integrante de uma estratégia territorial para zonas específicas, incluindo a conversão de regiões industriais em declínio e desenvolvimento de determinados recursos naturais e culturais e da sua acessibilidade (FEDER)</t>
  </si>
  <si>
    <t>8.9</t>
  </si>
  <si>
    <t>Inclusão ativa, incluindo com vista à promoção da igualdade de oportunidades e da participação ativa e a melhoria da empregabilidade (FSE)</t>
  </si>
  <si>
    <t>9.1</t>
  </si>
  <si>
    <t>Luta contra todas as formas de discriminação e promoção da igualdade de oportunidades (FSE)</t>
  </si>
  <si>
    <t>9.3</t>
  </si>
  <si>
    <t>9.4</t>
  </si>
  <si>
    <t>9.7</t>
  </si>
  <si>
    <t>Investimentos no contexto de estratégias de desenvolvimento local de base comunitária (FEDER)</t>
  </si>
  <si>
    <t>9.6</t>
  </si>
  <si>
    <t>9.10</t>
  </si>
  <si>
    <t>A concessão de apoio à regeneração física, económica e social das comunidades desfavorecidas em zonas urbanas e rurais (FEDER)</t>
  </si>
  <si>
    <t>Redução e prevenção do abandono escolar precoce e promoção da igualdade de acesso a um ensino infantil, primário e secundário de boa qualidade, incluindo percursos de aprendizagem formais, não formais e informais para a reintegração no ensino e na formação (FSE)</t>
  </si>
  <si>
    <t>10.1</t>
  </si>
  <si>
    <t>9.8</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</si>
  <si>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 (FSE)</t>
  </si>
  <si>
    <t>10.3</t>
  </si>
  <si>
    <t>Melhoria da pertinência do ensino e da formação ministrados para o mercado de trabalho, facilitando a transição da educação para o trabalho e reforço dos sistemas de ensino e formação profissionais e da sua qualidade, inclusive através de mecanismos de antecipação de competências, adaptação dos currículos e criação e desenvolvimento de sistemas de ensino baseados no trabalho, nomeadamente sistemas de ensino dual e de aprendizagem (FSE)</t>
  </si>
  <si>
    <t>Investimentos na educação, na formação e na formação profissional para a aquisição de competências e a aprendizagem ao longo da vida através do desenvolvimento das infraestruturas educativas e formativas (FEDER)</t>
  </si>
  <si>
    <t>10.5</t>
  </si>
  <si>
    <t>10.4</t>
  </si>
  <si>
    <t>Reforço das aplicações de TIC na administração, na aprendizagem, na  infoinclusão, na cultura e na saúde em linha (FEDER)</t>
  </si>
  <si>
    <t>2.3</t>
  </si>
  <si>
    <t>Investimento nas capacidades institucionais e na eficiência das administrações e dos serviços públicos, a fim de realizar reformas, legislar melhor e governar bem (FSE)</t>
  </si>
  <si>
    <t>Criação de capacidades para os agentes que operam no domínio da educação, da aprendizagem ao longo da vida, da formação, do emprego e das políticas sociais, inclusive através de pactos setoriais e territoriais de preparação de reformas a nível nacional, regional e local (FSE)</t>
  </si>
  <si>
    <t>11.1</t>
  </si>
  <si>
    <t>11.2</t>
  </si>
  <si>
    <t>Investimentos na saúde e nas infraestruturas sociais que contribuam para o desenvolvimento nacional, regional e local, a redução das desigualdades de saúde, a promoção da inclusão social através da melhoria do acesso aos serviços sociais, culturais e recreativos, e da transição dos serviços institucionais para os serviços de base comunitária (FEDER)</t>
  </si>
  <si>
    <t>Melhoria do acesso a serviços sustentáveis, de grande qualidade e a preços comportáveis, incluindo cuidados de saúde e serviços sociais de interesse geral (FSE)</t>
  </si>
  <si>
    <t xml:space="preserve">Investimentos no contexto de estratégias de desenvolvimento local de base comunitária (FSE) </t>
  </si>
  <si>
    <t>ALG-01-0246-FEDER-017322</t>
  </si>
  <si>
    <t>ALG-02-0853-FEDER-015148</t>
  </si>
  <si>
    <t>ALG-R1-2016-03</t>
  </si>
  <si>
    <t xml:space="preserve">Instrumento Financeiro para a Reabilitação e Revitalização Urbanas - OT6 - PI65 </t>
  </si>
  <si>
    <t>N.A.</t>
  </si>
  <si>
    <t>PI R1</t>
  </si>
  <si>
    <t xml:space="preserve">Implementação de um instrumento financeiro (IFRRU 2020) para apoiar ações de reabilitação urbana complementadas com eficiência energética na habitação
</t>
  </si>
  <si>
    <t>Valorização dos recursos endógenos em territórios específicos</t>
  </si>
  <si>
    <t>CI - AMAL - COMUNIDADE INTERMUNICIPAL DO ALGARVE</t>
  </si>
  <si>
    <t>PI 8.9</t>
  </si>
  <si>
    <t>PI 9.3</t>
  </si>
  <si>
    <t>ALG-18-2015-06</t>
  </si>
  <si>
    <t>ALG-02-0651-FEDER-017321</t>
  </si>
  <si>
    <t>Instalação de microcervejaria artesanal</t>
  </si>
  <si>
    <t>ALG-02-0853-FEDER-019358</t>
  </si>
  <si>
    <t>Inovação Produtiva de Produto e Processo, com subida na cadeia de valor e intensificação das exportações da BRITEFIL</t>
  </si>
  <si>
    <t>ALG-02-0853-FEDER-018061</t>
  </si>
  <si>
    <t>ALG-02-0853-FEDER-019355</t>
  </si>
  <si>
    <t>Monchique 2020</t>
  </si>
  <si>
    <t>ALG-02-0853-FEDER-019150</t>
  </si>
  <si>
    <t>Apolónia 2018: Loja online e sistema de gestão da cadeia de abastecimento</t>
  </si>
  <si>
    <t>ALG-02-0853-FEDER-019159</t>
  </si>
  <si>
    <t>ALG-02-0853-FEDER-019576</t>
  </si>
  <si>
    <t>CREATOUR .:</t>
  </si>
  <si>
    <t>PI 1.1</t>
  </si>
  <si>
    <t>ALG-37-2015-07</t>
  </si>
  <si>
    <t>Comissão para a Cidadania e a Igualdade de Género</t>
  </si>
  <si>
    <t>Sistema de proteção por teleassistência a vítimas de violência doméstica</t>
  </si>
  <si>
    <t>ALG-06-4437-FSE-000002</t>
  </si>
  <si>
    <t>XtremeGourmet .: XtremeGourmet - Plantas EXtremófilas na Cozinha Gourmet</t>
  </si>
  <si>
    <t>ALG-01-0247-FEDER-017676</t>
  </si>
  <si>
    <t>ALG-01-0247-FEDER-017913</t>
  </si>
  <si>
    <t>ALG-01-0247-FEDER-017925</t>
  </si>
  <si>
    <t>MicroBioWines .: Estudo do impacto da inovação nos processos vitininículas nos consórcios microbianos e a sua importância na produção de vinhos  diferenciados</t>
  </si>
  <si>
    <t>ALG-01-0247-FEDER-017987</t>
  </si>
  <si>
    <t>AlgaValue .: Valorização dos subprodutos do processo biotecnológico de produção  de esqualeno e DHA pela microalga Aurantiochytrium sp.</t>
  </si>
  <si>
    <t>ALG-01-0247-FEDER-017680</t>
  </si>
  <si>
    <t>ALG-01-0247-FEDER-017718</t>
  </si>
  <si>
    <t>Atividades de I&amp;D Empresarial</t>
  </si>
  <si>
    <t>ALG-02-0651-FEDER-019397</t>
  </si>
  <si>
    <t>ALG-02-0651-FEDER-018153</t>
  </si>
  <si>
    <t>Projeto de Internacionalização da Agro-On</t>
  </si>
  <si>
    <t>ALG-02-0752-FEDER-021726</t>
  </si>
  <si>
    <t>Plano de Internacionalização Navotel - Hotel Navegadores</t>
  </si>
  <si>
    <t>ALG-02-0752-FEDER-021750</t>
  </si>
  <si>
    <t>Estratégia de marketing e comunicação para a internacionalização do negócio</t>
  </si>
  <si>
    <t>ALG-02-0752-FEDER-020994</t>
  </si>
  <si>
    <t>Internacionalização dos serviços do Autódromo Internacional do Algarve</t>
  </si>
  <si>
    <t>ALG-02-0752-FEDER-020390</t>
  </si>
  <si>
    <t>ALG-02-0752-FEDER-021339</t>
  </si>
  <si>
    <t>ALG-02-0752-FEDER-020397</t>
  </si>
  <si>
    <t>Luxury Portugal</t>
  </si>
  <si>
    <t>ALG-02-0752-FEDER-020339</t>
  </si>
  <si>
    <t>Concept Export</t>
  </si>
  <si>
    <t>ALG-02-0752-FEDER-020607</t>
  </si>
  <si>
    <t>Details Hotels &amp; Resorts</t>
  </si>
  <si>
    <t>ALG-02-0752-FEDER-021662</t>
  </si>
  <si>
    <t>Requalificação da Turiscampo, com novas atividades, numa clara aposta na diminuição da sazonalidade</t>
  </si>
  <si>
    <t>ALG-02-0853-FEDER-018574</t>
  </si>
  <si>
    <t>QdP: Aumento da capacidade de oferta, desenvolvimento de novos produtos e acesso a novos mercados</t>
  </si>
  <si>
    <t>ALG-02-0853-FEDER-017424</t>
  </si>
  <si>
    <t>Reposicionamento do Memmo Baleeira Design Hotel</t>
  </si>
  <si>
    <t>ALG-02-0853-FEDER-017496</t>
  </si>
  <si>
    <t>Unidade de Turismo no Espaço Rural em Aljezur - Hortas do Rio</t>
  </si>
  <si>
    <t>ALG-02-0853-FEDER-018164</t>
  </si>
  <si>
    <t>Santa Eulália Suite Hotel Apartamento &amp; SPA: Um novo conceito e um upscale do seu posicionamento</t>
  </si>
  <si>
    <t>ALG-02-0853-FEDER-019137</t>
  </si>
  <si>
    <t>Inovação da Portiate Charter</t>
  </si>
  <si>
    <t>ALG-02-0853-FEDER-019221</t>
  </si>
  <si>
    <t xml:space="preserve">CONCELHO </t>
  </si>
  <si>
    <t>ALG-08-0550-FEDER-000001</t>
  </si>
  <si>
    <t xml:space="preserve">Implementação de um novo modelo tecnológico que permita a articulação e integração das várias plataformas existentes e o reforço de informação de base de apoio à decisão, através da introdução de mecanismos de interoperabilidade e de indexação em rede, aumentando exponencialmente o potencial de utilização e de desmaterialização procedimental, quer interno ou externo, no sentido da obtenção de maiores ganhos de eficiência e dos resultados. </t>
  </si>
  <si>
    <t>Promoção das  TIC na administração e serviços públicos</t>
  </si>
  <si>
    <t>ALG-50-2016-04</t>
  </si>
  <si>
    <t>Indexação Espacial para Articular e Qualificar</t>
  </si>
  <si>
    <t>Município de Albufeira</t>
  </si>
  <si>
    <t>Município de Loulé</t>
  </si>
  <si>
    <t>Município de S. Brás de Alportel</t>
  </si>
  <si>
    <t>Município de Faro</t>
  </si>
  <si>
    <t>Município de Tavira</t>
  </si>
  <si>
    <t>Município de Lagos</t>
  </si>
  <si>
    <t>Município de Silves</t>
  </si>
  <si>
    <t>Município de Portimão</t>
  </si>
  <si>
    <t>Município de Olhão</t>
  </si>
  <si>
    <t>OT 6</t>
  </si>
  <si>
    <t>PI 6.5</t>
  </si>
  <si>
    <t>ALG-05-3560-FSE-019150</t>
  </si>
  <si>
    <t>ALG-05-3560-FSE-019159</t>
  </si>
  <si>
    <t>ALG-05-3560-FSE-021339</t>
  </si>
  <si>
    <t>ALG-05-3560-FSE-021750</t>
  </si>
  <si>
    <t>ALG-66-2016-06</t>
  </si>
  <si>
    <t>No sentido de aprofundar o Programa Territórios Educativos de Intervenção Prioritária (TEIP), no Agrupamento de Escolas D. José I, passando pela melhoria da qualidade da aprendizagem, assim como pelo combate ao abandono escolar e às saídas precoces do sistema, apresentam-se as ações a implementar no Plano Plurianual de Melhoria, aqui definidas como "Mais Sucesso" (no eixo1) e "Mediação em Contexto Escolar" (no eixo 2).</t>
  </si>
  <si>
    <t>O Plano Plurianual de Melhoria incide em quatro áreas de intervenção. 1- Resultados Escolares: 2- Prevenção do Abandono, Absentismo e Indisciplina; 3- Gestão e Organização; 4- Relação Escola-Família- Comunidade e Parcerias. Tem como objetivo melhorar a qualidade das aprendizagens, combater o abandono escolar e criar ofertas educativas alternativas como uma turma PIEF e duas turma de Percursos Curriculares Alternativos.</t>
  </si>
  <si>
    <t xml:space="preserve"> Oportunidade de responder às diferentes problemáticas identificadas no Agrupamento, através da operacionalização de soluções educativas que poderão contribuir para uma efetiva melhoria dos níveis de sucesso escolar, educativo e social dos alunos do TEIP, recorrendo a ações planeadas de caráter flexível e abrangente.</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</si>
  <si>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diferenciação.</t>
  </si>
  <si>
    <t>ALG-07-5266-FSE-000001</t>
  </si>
  <si>
    <t>ALG-07-5266-FSE-000002</t>
  </si>
  <si>
    <t>ALG-07-5266-FSE-000010</t>
  </si>
  <si>
    <t>ALG-07-5266-FSE-000007</t>
  </si>
  <si>
    <t>PI 10.1</t>
  </si>
  <si>
    <t xml:space="preserve">TEIP - Territórios Educativos de Intervenção Prioritária </t>
  </si>
  <si>
    <t>PI 9.1</t>
  </si>
  <si>
    <t xml:space="preserve"> Realização, por desempregados subsidiados, de trabalho socialmente necessário que satisfaça necessidades sociais ou coletivas temporárias, no âmbito de projetos promovidos por entidades coletivas públicas ou privadas sem fins lucrativos, durante um período máximo de 12 meses.</t>
  </si>
  <si>
    <t>ALG-30-2016-13</t>
  </si>
  <si>
    <t xml:space="preserve"> Inclusão ativa de grupos vulneráveis</t>
  </si>
  <si>
    <t xml:space="preserve">Contrato Emprego Inserção
Contrato Emprego Inserção + 
</t>
  </si>
  <si>
    <t>PI 9.7</t>
  </si>
  <si>
    <t>ALG-42-2016-02</t>
  </si>
  <si>
    <t>Unidades de saúde móveis de proximidade</t>
  </si>
  <si>
    <t xml:space="preserve"> Infraestruturas e equipamentos sociais e de saúde</t>
  </si>
  <si>
    <t>Aquisição de 7 unidades de saúde móveis para prestação de cuidados de saúde em populações residentes em territórios desfavorecidos - rurais e de baixa densidade (Alcoutim, Aljezur, Loulé, Monchique, S. Brás de Alportel, Silves e Tavira).</t>
  </si>
  <si>
    <t>PI 10.5</t>
  </si>
  <si>
    <t xml:space="preserve"> Infraestruturas de ensino básico e secundário</t>
  </si>
  <si>
    <t>Infraestruturas de ensino básico e secundário</t>
  </si>
  <si>
    <t>ALG-73-2016- 01</t>
  </si>
  <si>
    <t>Requalificação da EB 2, 3 D. Dinis - Quarteira</t>
  </si>
  <si>
    <t>Requalificação da EB1Nº5</t>
  </si>
  <si>
    <t>ALG-07-5673-FEDER-000001</t>
  </si>
  <si>
    <t>O projeto visa requalificar na escola EB 2.3 D. Dinis em Quarteira que se encontra num estado avançado de degradação, procedendo-se à demolição integral de todos os edifícios escolares existentes (cinco edifícios interligados), substituindo-os por uma nova estrutura unificada e adaptada aos critérios funcionais e de conforto contemporâneos. A nova edificação terá 10 salas de aula para o 2º ciclo, 16 salas de aula para o 3º ciclo e 7 salas específicas (EVT, laboratórios, TIC e música) para ambos os ciclos.
A operação prevê ainda despesas relacionadas com a aquisição de material didático, mobiliário e equipamento informático.</t>
  </si>
  <si>
    <t>Bikesul keep on going - bike tours</t>
  </si>
  <si>
    <t>Remodelação e Reequipamento do Hotel Navegadores</t>
  </si>
  <si>
    <t>ALG-02-0853-FEDER-022689</t>
  </si>
  <si>
    <t>ALG-02-0853-FEDER-022710</t>
  </si>
  <si>
    <t>ALG-02-0853-FEDER-022597</t>
  </si>
  <si>
    <t>ALG-02-0853-FEDER-022826</t>
  </si>
  <si>
    <t>Staroteis 2020</t>
  </si>
  <si>
    <t>ALG-02-0853-FEDER-020710</t>
  </si>
  <si>
    <t>ALG-02-0853-FEDER-020145</t>
  </si>
  <si>
    <t>FEDER
(FSE)</t>
  </si>
  <si>
    <t>ALG-07-5266-FSE-000005</t>
  </si>
  <si>
    <t>ALG-07-5266-FSE-000008</t>
  </si>
  <si>
    <t>ALG-07-5266-FSE-000011</t>
  </si>
  <si>
    <t>ALG-07-5266-FSE-000004</t>
  </si>
  <si>
    <t xml:space="preserve"> Melhoria da qualidade das aprendizagens, sucesso educativo dos alunos, combate ao abandono escolar e às saídas precoces do sistema educativo, orientação educativa e certificação dos jovens e melhoria da articulação escola comunidade no nosso território educativo.</t>
  </si>
  <si>
    <t xml:space="preserve">Redução e prevenção do abandono escolar e promoção do sucesso educativo.
</t>
  </si>
  <si>
    <t xml:space="preserve"> 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</si>
  <si>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O Plano Plurianual de Melhoria do Agrupamento de Escolas Professor Paula Nogueira em Olhão é uma ferramenta construída a partir dos documentos estratégicos e das reflexões conjuntas das diferentes estruturas da escola. Assumido como o Plano Estratégico, que vigora desde 2014 a 2018 constitui um conjunto de ações de melhoria delineadas pela Direção, com vista à resolução dos problemas e pontos fracos anteriormente detectados.</t>
  </si>
  <si>
    <t>ALG-16-2016-05</t>
  </si>
  <si>
    <t>Reabilitação Urbana</t>
  </si>
  <si>
    <t>ALG-04-2316-FEDER-000003</t>
  </si>
  <si>
    <t>ALG-04-2316-FEDER-000004</t>
  </si>
  <si>
    <t>ALG-04-2316-FEDER-000005</t>
  </si>
  <si>
    <t>ALG-04-2316-FEDER-000006</t>
  </si>
  <si>
    <t>ALG-04-2316-FEDER-000007</t>
  </si>
  <si>
    <t>ALG-04-2316-FEDER-000008</t>
  </si>
  <si>
    <t>VRSA, Sociedade de Gestão Urbana, E.M., S.A.</t>
  </si>
  <si>
    <t>Reabilitação Integrada da Praça da república e Musealização dos Vestígios arqueológicos</t>
  </si>
  <si>
    <t>Regeneração e Qualificação da Baixa Comercial</t>
  </si>
  <si>
    <t>PARU VRSA - Ação de Apoio à Governação e Gestão</t>
  </si>
  <si>
    <t>Requalificação do Largo de S. Sebastião e ruas adjacentes</t>
  </si>
  <si>
    <t>Reabilitação de Edifício Municipal - Motoclube e Ass. Jovem Sambrazense</t>
  </si>
  <si>
    <t>Operação integrada no PARU S. Brás de Alportel, reabilitação da cobertura do Edifício Municipal -  Motoclube e Associação Jovem Sambrazense, no centro histórico de S. Brás de Alportel.</t>
  </si>
  <si>
    <t>Operação integrada no PARU S. Brás de Alportel, requalificação do Largo de São Sebastião e ruas adjacentes, no centro histórico de S. Brás de Alportel.
Implica a reorganização do trânsito e do estacionamento, acrescento aos espaços pedonais e percursos acessiveis bem como mobiliário urbano e espaços verdes.</t>
  </si>
  <si>
    <t>Operação integrada no PARU VRSA, inclui a elaboração do Plano de Ação para Regeneração Urbana de Vila Real de Santo António - PARU VRSA.</t>
  </si>
  <si>
    <t>Operação integrada no PARU Albufeira, preservação e valorização dos vestígios arqueológicos que ficaram a descoberto na zona antiga da cidade, na Praça da República, bem como proceder ao arranjo paisagístico da praça.</t>
  </si>
  <si>
    <t>Operação integrada no PARU Faro, Regeneração e Qualificação da Baixa Comercial, no centro histórico de Faro com intervenções na Travessa Ivens, Travessa das Flores e Ensombramento das ruas comerciais pedonais com vista ao arranjo de largos, acréscimo de percursos pedonais e melhoria das condições de fruição do espaço público.</t>
  </si>
  <si>
    <t>ALG-37-2015-08</t>
  </si>
  <si>
    <t>ALG-01-0247-FEDER-022717</t>
  </si>
  <si>
    <t>ALG-01-0247-FEDER-022989</t>
  </si>
  <si>
    <t>Optimização do procedimento de desverdização dos citrinos</t>
  </si>
  <si>
    <t>Investigação  para estabelecer um programa de tratamentos pós-colheita dos citrinos da Tavifruta de forma a reduzir ou substituir uso de Imazalil.</t>
  </si>
  <si>
    <t>PI 6.3</t>
  </si>
  <si>
    <t>Património Natural e Cultural</t>
  </si>
  <si>
    <t>ALG-14-2016-08</t>
  </si>
  <si>
    <t>ALG-04-2114-FEDER-000001</t>
  </si>
  <si>
    <t>Direção Regional da Cultura do Algarve</t>
  </si>
  <si>
    <t>Muralhas do Castelo de Tavira</t>
  </si>
  <si>
    <t>ALG-04-2114-FEDER-000003</t>
  </si>
  <si>
    <t>Muralhas e Torreões de Lagos e Igreja de Santo António</t>
  </si>
  <si>
    <t>ALG-04-2114-FEDER-000004</t>
  </si>
  <si>
    <t>ALG-04-2114-FEDER-000005</t>
  </si>
  <si>
    <t>Intervenção de Conservação e Restauro no Portal Principal da Sé de Silves</t>
  </si>
  <si>
    <t>ALG-04-2114-FEDER-000009</t>
  </si>
  <si>
    <t>ALG-04-2114-FEDER-000010</t>
  </si>
  <si>
    <t>ALG-04-2114-FEDER-000011</t>
  </si>
  <si>
    <t>Programa de Conservação e Requalificação das Ruínas Romanas de Milreu</t>
  </si>
  <si>
    <t>Centro Expositivo Multimédia dos Descobrimentos Portugueses</t>
  </si>
  <si>
    <t>Projeto de Conservaçãoe Restauro dos Módulos de taipa Almoada do Castelo de Paderne - Torre Albarra e Muralhas</t>
  </si>
  <si>
    <t>Unidades de saúde móveis de proximidade - 2.ª fase</t>
  </si>
  <si>
    <t>ALG-08-0550-FEDER-000002</t>
  </si>
  <si>
    <t>ALG-08-0550-FEDER-000003</t>
  </si>
  <si>
    <t>ALG-08-0550-FEDER-000004</t>
  </si>
  <si>
    <t>ALG-08-0550-FEDER-000005</t>
  </si>
  <si>
    <t>ALG-08-0550-FEDER-000006</t>
  </si>
  <si>
    <t>ALG-08-0550-FEDER-000007</t>
  </si>
  <si>
    <t>ALG-08-0550-FEDER-000008</t>
  </si>
  <si>
    <t>ALG-08-0550-FEDER-000009</t>
  </si>
  <si>
    <t>ALG-08-0550-FEDER-000010</t>
  </si>
  <si>
    <t>ALG-08-0550-FEDER-000011</t>
  </si>
  <si>
    <t>ALG-08-0550-FEDER-000012</t>
  </si>
  <si>
    <t>ALG-08-0550-FEDER-000013</t>
  </si>
  <si>
    <t>ALG-08-0550-FEDER-000014</t>
  </si>
  <si>
    <t>ALG-08-0550-FEDER-000015</t>
  </si>
  <si>
    <t>ALG-08-0550-FEDER-000016</t>
  </si>
  <si>
    <t>ALG-08-0550-FEDER-000017</t>
  </si>
  <si>
    <t>ALG-08-0550-FEDER-000018</t>
  </si>
  <si>
    <t>ALG-08-0550-FEDER-000019</t>
  </si>
  <si>
    <t>ALG-08-0550-FEDER-000020</t>
  </si>
  <si>
    <t>PI 2.3</t>
  </si>
  <si>
    <t>A reestruturação de base tecnológica dos serviços de Informação da Universidade do Algarve – Campus da Penha</t>
  </si>
  <si>
    <t>MIT_Algarve - Modernização da Infraestrutura Tecnológica da Região de Turismo do Algarve</t>
  </si>
  <si>
    <t>Algarve ONLINE - Reforço da Presença Online do destino Turístico Algarve</t>
  </si>
  <si>
    <t>Modernização e Capacitação Administrativa da Ambiolhão E.M. 2016</t>
  </si>
  <si>
    <t>Modernização e Reestruturação tecnológica no CHAlgarve: nas áreas de cardiologia e da gestão documental</t>
  </si>
  <si>
    <t xml:space="preserve">Gestão de Filas de Espera no CHAlgarve: Consultas Externas e Internamento </t>
  </si>
  <si>
    <t>Simplex 2.0-Municípios do Algarve Central</t>
  </si>
  <si>
    <t>Implementação das TIC na Junta de Freguesia</t>
  </si>
  <si>
    <t>Modernização e Capacitação Administrativa: Junta de Freguesia de São Brás de Alportel mais próxima do cidadão</t>
  </si>
  <si>
    <t>Modernização e Capacitação Administrativa: União de Freguesias de Alcantarilha e Pêra mais próxima do cidadão</t>
  </si>
  <si>
    <t>Modernização e Capacitação Administrativa: Junta de Freguesia de São Gonçalo de Lagos mais próxima do cidadão</t>
  </si>
  <si>
    <t>Modernização e Capacitação Administrativa: União de Freguesias de Moncarapacho e Fuseta mais próxima do cidadão</t>
  </si>
  <si>
    <t>Modernização e Capacitação Administrativa: Junta de Freguesia de Aljezur mais próxima do cidadão</t>
  </si>
  <si>
    <t>Modernização e Capacitação Administrativa da Infralobo EM 2016</t>
  </si>
  <si>
    <t>Modernização e Capacitação Administrativa: Junta de Freguesia de Quelfes mais próxima do cidadão</t>
  </si>
  <si>
    <t>Modernização e Capacitação Administrativa: União de Freguesias de ALgoz e Tunes mais próxima do cidadão</t>
  </si>
  <si>
    <t>Sistema de Gestão Documental da ARS Algarve</t>
  </si>
  <si>
    <t>+ Lagoa + Algarve</t>
  </si>
  <si>
    <t>ALG-02-0853-FEDER-019034</t>
  </si>
  <si>
    <t>Digitalmais TV: Tecnologia HD para os mercados internacionais</t>
  </si>
  <si>
    <t>ALG-07-5266-FSE-000009</t>
  </si>
  <si>
    <t>Aquisição de 3 unidades de saúde móveis para prestação de cuidados de saúde em populações residentes em territórios desfavorecidos - rurais e de baixa densidade - freguesias rurais dos concelhos de Albufeira, Castro Marim e Portimão.</t>
  </si>
  <si>
    <t>Albufeira, Castro Marim e Portimão</t>
  </si>
  <si>
    <t xml:space="preserve">A presente operação prevê a reestruturação infra estruturas tecnológicas no Campus da Penha para possibilitar a agilização e desmaterialização de processos, reduzindo custos de contexto. </t>
  </si>
  <si>
    <t xml:space="preserve">A operação contempla a criação de um novo portal promocional do Algarve (www.visitalgarve.pt) que inclui a implementação de uma ferramenta de Customer Relationship Management (CRM), tendo em vista a disponibilização de serviços digitais direcionados para todos os cidadãos (residentes e turistas) e para as empresas do setor turístico do Algarve.
</t>
  </si>
  <si>
    <t xml:space="preserve">A presente operação que envolve os 16 municipios do Algarve e a AMAL prevê  4 grandes componentes:
1 - Process Management;
2 - Comunicação;
3 - Imagem e Divulgação;
4 - Gestão do projeto supramunicipal </t>
  </si>
  <si>
    <t>Região de Turismo do Algarve</t>
  </si>
  <si>
    <t>Universidade do Algarve</t>
  </si>
  <si>
    <t>Freguesia de Vila Real de Santo António</t>
  </si>
  <si>
    <t>Freguesia de São Brás de Alportel</t>
  </si>
  <si>
    <t>Freguesia de Alcantarilha e Pêra</t>
  </si>
  <si>
    <t>Freguesia de São Gonçalo de Lagos</t>
  </si>
  <si>
    <t>Freguesia de Moncarapacho e Fuzeta</t>
  </si>
  <si>
    <t>Freguesia de Aljezur</t>
  </si>
  <si>
    <t>A operação prevê o investimento em "software" no sentido de dar continuidade ao processo de modernização administrativa já iniciado, com a aquisição e adequação das aplicações informáticas à operação que a empresa desenvolve, no sentido de torná-la mais eficiente e mais acessível aos seus clientes.</t>
  </si>
  <si>
    <t>A presente operação prevê preparação da infraestrutura física do Centro Hospitalar do Algarve para a desmaterialização dos processos internos e na especialidade de cardiologia, nas áreas da hemodinâmica e ecocardiologia.</t>
  </si>
  <si>
    <t>A presente operação prevê a implementação de novos sistemas de gestão de filas de espera das consultas externas e de internamento, nas unidades de Faro e Portimão do CHAlgarve.</t>
  </si>
  <si>
    <t>Com a presente operação, os Municípios do Algarve Central pretendem dar continuidade ao trabalho de modernização, simplificação e melhoria do seu quadro de relacionamento e de prestação de serviços às empresas e particulares. O objetivo é aproveitar a sinergia criada com a parceria intermunicipal, mantendo a dinâmica e o modelo de trabalho que estes 6 municípios já desenvolvem desde há alguns anos.</t>
  </si>
  <si>
    <t>A presente operação prevê a reorganização do modelo de organização interna e dos processos com vista a melhor eficiência, eficácia, racionalização de recursos e melhoria na prestação de serviços aos utentes. Prevê igualmente um conjunto de ações que visam a desmaterialização dos processos para a prestação de serviços da responsabilidade do beneficiário, bem como a  melhoria da interação com os utentes (sistema de gestão operacional e de reclamações webresponsive e apta a dispositivos móveis, reformulação do sistema informático e de relógio de ponto, página da internet webresponsive, aplicação para gestão dos serviços de apoio à população sénior).</t>
  </si>
  <si>
    <t>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t>
  </si>
  <si>
    <t xml:space="preserve">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 </t>
  </si>
  <si>
    <t>A operação tem por objeto a implementação e a gestão do Sistema de Gestão Documental  (SGD) da ARS Algarve. O SGD promove a saúde em linha, nomeadamente a consulta e obtenção de dados e documentos extraíveis do processo clinico do utente e outros, diminuindo o esforço e tempo de utentes e profissionais na resposta a pedidos, com ganhos de eficiência, com impacto nos custos de contexto por via do tempo não perdido.</t>
  </si>
  <si>
    <t>Os principais objetivos desta operação são facilitar a comunicação entre o cidadão e a Junta de Freguesia, principalmente no que respeita à submissão de requerimentos, acompanhamento do seu processamento e respetiva resolução e facilitar, aos cidadãos e turistas, o acesso a informação útil e atualizada fornecida pela Junta de Freguesia.</t>
  </si>
  <si>
    <t xml:space="preserve">Os objetivos da presente proposta de candidatura pretendem melhorar os custos de contexto, que são um estrangulamento para a competitividade da empresa, especialmente importante quando a atividade que desenvolvemos se insere nas atividades de interesse geral. 
Urge otimizar a sua operação no sentido de prestar de forma mais eficiente e eficaz a sua atividade a cidadão e empresas, para que estes tenham melhor e maior qualidade de vida e maior competitividade respetivamente. </t>
  </si>
  <si>
    <t>Município de Lagoa</t>
  </si>
  <si>
    <t>Freguesia de Algoz e Tunes</t>
  </si>
  <si>
    <t xml:space="preserve">Freguesia de Quelfes </t>
  </si>
  <si>
    <t xml:space="preserve">Monumentos Magalíticos de Alcalar: Reabilitação do Monumento Alcalar 9 e Área Envolvente </t>
  </si>
  <si>
    <t>Conservação, restauro e requalificação das estruturas e do recinto cerimonial do monumento pré-histórico Alcalar 9 e preparação e edição da memória da intervenção sob a forma de livro.</t>
  </si>
  <si>
    <t>O "Programa de Conservação e Requalificação das Ruínas Romanas de Milreu" tem 5 ações: conservação e manutenção dos mosaicos romanos; empreitada de reabilitação e manutenção da casa rural; restauro e requalificação do Templo de Milreu; requalificação do espaço exterior do Monumento de Milreu; ações de divulgação e promoção.</t>
  </si>
  <si>
    <t>Conservação e restauro da Torre Albarrã do Castelo de Paderne, saneando um conjunto de patologias que colocam em risco a continuidade deste património histórico, utilizando  materiais e processos construtivos compatíveis com o edifício histórico classificado como Imóvel de interesse Público, mantendo a autenticidade e a identidade da torre e muralha respeitando os acréscimos de todas as épocas. A operação inclui também a assistência à obra, a fiscalização, trabalhos arqueológicos e uma monografia.</t>
  </si>
  <si>
    <t>Recuperação e reabilitação do Portal Principal da Sé de Silves, através da realização das ações propostas no Estudo-Diagnóstico e da caracterização  dos sais presentes no Portal Principal.</t>
  </si>
  <si>
    <t>Colocação de guardas de proteção em toda a extensão de muralhas e escadarias acessíveis, no Castelo de Tavira,  evitando quedas em altura ou outro tipo de acidentes relacionados com a sua utilização, conferindo assim maior segurança aos seus visitantes.
As guardas em cabo de aço, terão uma imagem simples, de reduzido impacto visual, e a sua colocação será o menos intrusiva possível evitando danos irreversíveis nas muralhas.</t>
  </si>
  <si>
    <t xml:space="preserve">Elaboração de 4 projetos de intervenção nas muralhas e torreões da cidade de Lagos ("Estudo do cadastro das muralhas e torreões e terrenos confinantes", "Sinalética das muralhas e torreões", "Reabilitação das muralhas e torreões", "Iluminação das muralhas e torreões"), e aplicar três ações na Igreja de St. António - material de divulgação e promoção ("Conceção de imagens gráficas de material de divulgação e promoção",  "Impressão de paineis, merchandising e monografia" e  "Tradução para Inglês de textos para merchandising e monografia").  </t>
  </si>
  <si>
    <t>ALG-07-5673-FEDER-000002</t>
  </si>
  <si>
    <t>TAXA DE COFINANCIA_MENTO</t>
  </si>
  <si>
    <t>DATA DE INÍCIO</t>
  </si>
  <si>
    <t>Cryocube</t>
  </si>
  <si>
    <t>ALG-01-0247-FEDER-017653</t>
  </si>
  <si>
    <t>LNW - Lusiadagás New Way</t>
  </si>
  <si>
    <t>ALG-02-0853-FEDER-018787</t>
  </si>
  <si>
    <t>ALG-14-2016-09</t>
  </si>
  <si>
    <t>ALG-04-2114-FEDER-000012</t>
  </si>
  <si>
    <t>ALG-04-2114-FEDER-000014</t>
  </si>
  <si>
    <t>ALG-04-2114-FEDER-000015</t>
  </si>
  <si>
    <t>ALG-04-2114-FEDER-000018</t>
  </si>
  <si>
    <t>ALG-04-2114-FEDER-000020</t>
  </si>
  <si>
    <t>Implementação e Homologação de Percursos Pedestres e BTT no Concelho de Albufeira</t>
  </si>
  <si>
    <t>Valorização do Património Natural de Tavira - Turismo Natureza</t>
  </si>
  <si>
    <t>Estruturas de apoio a atividades de descoberta da natureza – Interpretação do Pontal da Carrapateira</t>
  </si>
  <si>
    <t>Construção da Praia Fluvial da Albufeira de Odeleite</t>
  </si>
  <si>
    <t>ALG-04-2114-FEDER-000013</t>
  </si>
  <si>
    <t>ALG-04-2114-FEDER-000002</t>
  </si>
  <si>
    <t>ALG-04-2114-FEDER-000007</t>
  </si>
  <si>
    <t>ALG-14-2016-10</t>
  </si>
  <si>
    <t>Qualificação e promoção turística e cultural de Tavira todo o ano</t>
  </si>
  <si>
    <t>Tavira todo o ano com a Dieta Mediterrânica</t>
  </si>
  <si>
    <t>ALG-04-2114-FEDER-000021</t>
  </si>
  <si>
    <t>Reabilitação Ermidas de São Sebastião e Santa Ana</t>
  </si>
  <si>
    <t>Animação Urbana</t>
  </si>
  <si>
    <t>ALG-04-2316-FEDER-000009</t>
  </si>
  <si>
    <t>ALG-04-2316-FEDER-000010</t>
  </si>
  <si>
    <t>Recuperação da Olaria do Xavier</t>
  </si>
  <si>
    <t xml:space="preserve">A operação consiste na intervenção nas Ermidas Santa Ana e São Sebastião que sendo imóveis classificados como Valor Concelhio constituem-se como importantes templos propriedade do Município de Tavira vocacionados para a cultura e realização de eventos. 
A intervenção destina-se a colmatar as diversas patologias no estado de conservação de ambas as Ermidas, nomeadamente ao nível das paredes interiores bem como no exterior.
</t>
  </si>
  <si>
    <t>recuperação, consolidação, ampliação, e criação de espaços distintos para as suas principais funcionalidades, desde as de gestão e direção artística, até à formação e criação de públicos, passando naturalmente pelas apresentações de iniciativas e projetos culturais, mediante a concretização ( ou não ) de residências artísticas, que aqui se venham a desenvolver.</t>
  </si>
  <si>
    <t>O projeto pretende valorizar o património natural de Paderne através da implementação e homologação de três percursos pedestres. Contempla a colocação de material sinalético e informativo, a criação de uma aplicação para dispositivos móveis e a aquisição de equipamento para turismo adaptado. 
Visa fomentar o contacto dos visitantes com os valores naturais, históricos e culturais da região, promovendo a sensibilização ambiental.</t>
  </si>
  <si>
    <t>Aljezur, Lagos e Vila do Bispo</t>
  </si>
  <si>
    <t>Este Projeto, conforme detalhado na Memória descritiva, tem por objetivo a dotação do Pontal da Carrapateira com estruturas de interpretação e sensibilização ambiental que contribuam para a promoção dos recursos endógenos através da valorização do património natural, histórico e cultural, aumentando a atratividade dos recursos presentes e reforçando a afirmação do Algarve como destino turístico de excelência.</t>
  </si>
  <si>
    <t>O presente projeto assenta e tem como finalidade a promoção de atividades direcionadas para segmentos de Turismo Cultural, Turismo Religioso e Turismo Natural.
Por se tratar de um tipo de turismo diferente do que procura sol e mar, e devido às características das atividades que procura, está mais vocacionado para as chamadas épocas média e baixa, vindo deste modo preencher uma forte lacuna da região que deriva do factor sazonalidade.</t>
  </si>
  <si>
    <t>Com a presente operação pretende-se valorizar e promover os valores culturais e naturais inerentes à DM,  enquanto PCI, que levam à valorização e aumento da competitividade do território, promovendo o aumento do Turismo  Cultural, Religioso e Natural, atendendo à sua transversalidade com  atividades durante todo o ano, diminuindo desta forma a sazonalidade e contribuindo para que Tavira se torne um território turístico por excelência.</t>
  </si>
  <si>
    <t>De modo a obter uma eficiência do aproveitamento dos espaços do Centro Histórico de Portimão prevê-se a criação de programas de animação e divulgação, como uma agenda anual de animação urbana, assim como o acompanhamento das ações e parcerias a desenvolver no âmbito Plano de Ação de Regeneração Urbana.</t>
  </si>
  <si>
    <t>Esta acção é uma mais-valia na estrutura ecológica urbana, pretende-se a recuperação de um edifício devoluto, existindo não só a valorização da qualidade e estética da paisagem, como a preservação do património histórico e cultural. A utilização prevista é associada à memória de uma actividade de grande importância no tecido económico de Loulé – o artesanato.</t>
  </si>
  <si>
    <t>ALG-71-2016-07</t>
  </si>
  <si>
    <t>PI 10.4</t>
  </si>
  <si>
    <t>Ensino Profissional para Jovens</t>
  </si>
  <si>
    <t>Redução do Abandono Escolar</t>
  </si>
  <si>
    <t>Cursos de Especialização Tecnológica (CET)</t>
  </si>
  <si>
    <t>ALG-07-5571-FSE-000001</t>
  </si>
  <si>
    <t>ALG-07-5571-FSE-000002</t>
  </si>
  <si>
    <t>ALG-06-4233-FSE-000001</t>
  </si>
  <si>
    <t>ALG-33-2017-02</t>
  </si>
  <si>
    <t>Programa Escolhas</t>
  </si>
  <si>
    <t>ALG-01-0145-FEDER-016437</t>
  </si>
  <si>
    <t>EMBRC.PT .: Centro Europeu de Recursos Biológicos Marinhos Portugal</t>
  </si>
  <si>
    <t>PPBI .: Plataforma Portuguesa de BioImagem</t>
  </si>
  <si>
    <t>EMSO-PT .: Obervatório Europeu Multidisciplinar do Fundo do Mar e Coluna de Água - Portugal</t>
  </si>
  <si>
    <t>GenomePT .: Laboratório Nacional de Sequenciação e análise de genomas</t>
  </si>
  <si>
    <t>Biodata.pt .: BioData.pt - Infraestructura Portuguesa de Dados Biológicos</t>
  </si>
  <si>
    <t>ALG-01-0145-FEDER-022121</t>
  </si>
  <si>
    <t>ALG-01-0145-FEDER-022122</t>
  </si>
  <si>
    <t>ALG-01-0145-FEDER-022157</t>
  </si>
  <si>
    <t>ALG-01-0145-FEDER-022184</t>
  </si>
  <si>
    <t>ALG-01-0145-FEDER-022231</t>
  </si>
  <si>
    <t>Nomad Glamour - Parque do Rio - Instalação de ASA</t>
  </si>
  <si>
    <t>ALG-02-0651-FEDER-023827</t>
  </si>
  <si>
    <t>ALG-02-0752-FEDER-018244</t>
  </si>
  <si>
    <t>ALG-02-0752-FEDER-020444</t>
  </si>
  <si>
    <t>Alcoutim</t>
  </si>
  <si>
    <t>SMonitor Technologies Branding</t>
  </si>
  <si>
    <t>ALG-02-0651-FEDER-026364</t>
  </si>
  <si>
    <t>Internacionalização da Activbookings - Unic experiences all over the world</t>
  </si>
  <si>
    <t>Dengun Export</t>
  </si>
  <si>
    <t>On Travel Solutions - Internacioanalização</t>
  </si>
  <si>
    <t>Diversificação da Oferta Turistica da Vila Verde</t>
  </si>
  <si>
    <t>LLW@WorldWide ? Upgrade into the Global Health &amp; Wellbeing Market</t>
  </si>
  <si>
    <t>O presente projeto tem como objetivo capacitar a On Pro Travel Solutions para a internacionalização, através de fatores dinâmicos de competitividade, que permitirá aumentar as exportações, a notoriedade e visibilidade internacional da empresa e de Portugal, enquanto destino turístico de eleição.</t>
  </si>
  <si>
    <t>Este projeto visa a apresentação de novos e inovadores pacotes de férias nos mercados internacionais, os quais contribuem para a dinamização da ?época baixa? no setor hoteleiro, na região do Algarve.</t>
  </si>
  <si>
    <t>A Longevity é a marca de referência nacional de Medical&amp;Wellbeing SPAs, detida pela empresa Longevity Wellness Worldwide (LWW), que pretende, através deste projeto, implementar uma estratégia de promoção da marca e dos seus serviços, de forma a potenciar o seu crescimento no mercado internacional.</t>
  </si>
  <si>
    <t>ALG-02-0752-FEDER-024633</t>
  </si>
  <si>
    <t>ALG-02-0752-FEDER-024670</t>
  </si>
  <si>
    <t>ALG-02-0752-FEDER-024705</t>
  </si>
  <si>
    <t>ALG-02-0752-FEDER-024972</t>
  </si>
  <si>
    <t>ALG-02-0752-FEDER-025180</t>
  </si>
  <si>
    <t>ALG-02-0752-FEDER-025606</t>
  </si>
  <si>
    <t>ALG-02-0752-FEDER-025747</t>
  </si>
  <si>
    <t>ALG-02-0752-FEDER-025856</t>
  </si>
  <si>
    <t>ALG-02-0752-FEDER-025904</t>
  </si>
  <si>
    <t>ALG-02-0853-FEDER-023364</t>
  </si>
  <si>
    <t>Jupiter Albufeira Hotel</t>
  </si>
  <si>
    <t>A candidatura tem como objetivo a requalificação do ainda existente Hotel Montechoro 4*, Albufeira, alterando a sua designação para Jupiter Albufeira Hotel e reclassificando-o em 5 estrelas. O projeto incrementa mais unidades de alojamento, serviços complementares e soluções eco sustentáveis.</t>
  </si>
  <si>
    <t>Instalação de laboratório inovador e exportador com oferta completa, numa solução integrada, na indústria das próteses dentárias e de ortodontia tradicional e digital</t>
  </si>
  <si>
    <t>ALG-02-0651-FEDER-023719</t>
  </si>
  <si>
    <t>Ampliação dos Apartamentos Turísticos VilaRosa</t>
  </si>
  <si>
    <t>ALG-02-0853-FEDER-018151</t>
  </si>
  <si>
    <t>ALG-04-2114-FEDER-000023</t>
  </si>
  <si>
    <t>ALG-04-2114-FEDER-000026</t>
  </si>
  <si>
    <t>ALG-04-2114-FEDER-000027</t>
  </si>
  <si>
    <t>ALG-04-2114-FEDER-000029</t>
  </si>
  <si>
    <t>ALG-04-2114-FEDER-000032</t>
  </si>
  <si>
    <t>ALG-04-2114-FEDER-000033</t>
  </si>
  <si>
    <t>ALG-04-2114-FEDER-000034</t>
  </si>
  <si>
    <t>ALG-04-2114-FEDER-000037</t>
  </si>
  <si>
    <t>ALG-04-2114-FEDER-000038</t>
  </si>
  <si>
    <t>ALG-04-2114-FEDER-000039</t>
  </si>
  <si>
    <t>FOMe- Festival de Objetivos e Marionetas &amp; Outros Comeres</t>
  </si>
  <si>
    <t>Vídeo Mapping no Castelo de Castro Marim</t>
  </si>
  <si>
    <t>Lugares de Globalização - Semana Cultural</t>
  </si>
  <si>
    <t>Lagos na Rota da Cultura</t>
  </si>
  <si>
    <t>Festival de Lucia</t>
  </si>
  <si>
    <t>Alcoutim, Castro Marim e Vila Real de Santo António</t>
  </si>
  <si>
    <t>A candidatura pretende valorizar os valores culturais e naturais da região, encarando-os como uma oportunidade para o desenvolvimento das atividades com relevância sociocultural e económica, e como forma de acrescentar valor à experiência turística revelando os costumes e tradições sob uma forma animada (marionetas),contribuindo para aumentar a qualidade e diversificação da oferta de eventos a realizar no Algarve.</t>
  </si>
  <si>
    <t>Albufeira, Faro, Loulé, Olhão, São Brás de Alportel e Tavira</t>
  </si>
  <si>
    <t>Projeto de criação e promoção de novas rotas turísticas centradas na gastronomia e vinhos da região</t>
  </si>
  <si>
    <t>Aljezur e Monchique</t>
  </si>
  <si>
    <t>O Município reconhece que o esforço de valorização e promoção dos valores, culturais e naturais deve ser encarado como uma oportunidade para o desenvolvimento de atividades com relevância socioeconómica e como forma de valorizar a oferta da região, contribuindo para a afirmação do turismo cultural e de natureza e para o combate à sazonalidade.</t>
  </si>
  <si>
    <t>Festival de música e arte, que pretende cimentar junto do grande público nacional e internacional a ligação umbilical do génio do flamenco Paco de Lucia ao Algarve, nomeadamente Castro Marim. Esta iniciativa será uma mais valia para a valorização do património cultural deste território, contribuindo para atrair visitantes e diversificar a oferta.</t>
  </si>
  <si>
    <t>ALG-50-2016-15</t>
  </si>
  <si>
    <t>Reengenharia Tecnológica da Universidade do Algarve</t>
  </si>
  <si>
    <t>RIS Algarve - Reengenharia, Inovação e Simplificação - CCDR Algarve</t>
  </si>
  <si>
    <t>Modernização e Capacitação Administrativa: Junta de Freguesia de Vila do Bispo e Raposeira mais próxima do cidadão</t>
  </si>
  <si>
    <t>Desmaterialização dos Processos de Atendimento ao Munícipe</t>
  </si>
  <si>
    <t>ALG-08-0550-FEDER-000021</t>
  </si>
  <si>
    <t>ALG-08-0550-FEDER-000022</t>
  </si>
  <si>
    <t>ALG-08-0550-FEDER-000025</t>
  </si>
  <si>
    <t>A reengenharia tecnológica destina-se atualizar a infraestrutura tecnológica que hoje existe na UALG que já se encontra obsolenta, com o objetivo de  melhor servir a comunidade académica e a região em particular. Trata-se da adaptação de novos conceitos tecnológicos que possibilita a modernização do ensino, da investigação e da transferência tecnológica, bem como ganhos de eficiência e a desmaterialização de processos.</t>
  </si>
  <si>
    <t>Contribuir para maior racionalização na org. e func., proporcionando melhorias significativas na eficiência e na qual. e dos serv. ao cidadão através da: reengenharia e simplificação de processos, interoperabilidade entre SI de diferentes organ., otimização do SGD, implementação de um sist. de gestão de arquivo eficaz, participação na rede de videoconf., moderniz. das ferramentas online para a acessib. e interação com os cidadãos e empresas</t>
  </si>
  <si>
    <t>ALG-08-0550-FEDER-000026</t>
  </si>
  <si>
    <t>Com a concretização desta candidatura, serão implementadas soluções que visam não só a modernização administrativa da Junta de Freguesia mas, também, a simplificação da execução de tarefas como o tratamento de requerimentos entregues pelos cidadãos implicando, assim, a desmaterialização de processos e respetiva reengenharia.</t>
  </si>
  <si>
    <t>A reengenharia de processos e desmaterialização de serviços do Município, permitirá disponibilizar um serviço público descentralizado em Serviços Online com autenticação eletrónica, criando novos Postos de Atendimento e horários de atendimento alargados, bem como uma nova solução de atendimento telefónico inteligente e disponível aos Munícipes, implica a introdução de infraestrutura de fibra para interligação de Edifícios Municipais.</t>
  </si>
  <si>
    <t>ALG-77-2016-17</t>
  </si>
  <si>
    <t>ALG-09-6177-FEDER-000006</t>
  </si>
  <si>
    <t>“Assistência Técnica – AMAL – PO CRESC  Algarve 2016 – 2020”</t>
  </si>
  <si>
    <t>A operação pretende assegurar o exercício das competências de apoio, monotorização, gestão, acompanhamento, certificação, auditoria e controlo de projectos, no âmbito do PO CRESC ALGARVE 2020 dando cumprimento ao contrato de delegação de competências, celebrado entre a AMAL e a Autoridade de Gestão do PO CRESC Algarve 2014-2020, para o período decorrente de Abril de 2016 a Dezembro de 2017.</t>
  </si>
  <si>
    <t>ALG-24-2017-01</t>
  </si>
  <si>
    <t>ALG-05-3524-FSE-000007</t>
  </si>
  <si>
    <t>ALG-05-3524-FSE-000020</t>
  </si>
  <si>
    <t>ALG-05-3524-FSE-000041</t>
  </si>
  <si>
    <t>ALG-05-3524-FSE-000043</t>
  </si>
  <si>
    <t>ALG-05-3524-FSE-000058</t>
  </si>
  <si>
    <t>ALG-05-3524-FSE-000087</t>
  </si>
  <si>
    <t>Formações modulares certificadas, nomeadamente, para trabalhadores de micro e pequenas empresas</t>
  </si>
  <si>
    <t>ALG-02-0752-FEDER-024639</t>
  </si>
  <si>
    <t>ALG-02-0853-FEDER-022599</t>
  </si>
  <si>
    <t>Instalação de novo hotel de 4 estrelas em Lagos</t>
  </si>
  <si>
    <t>Novos programas integrados de Turismo de Natureza na Serra do Algarve</t>
  </si>
  <si>
    <t>ALG-02-0853-FEDER-023292</t>
  </si>
  <si>
    <t>ALG-04-2316-FEDER-000002</t>
  </si>
  <si>
    <t>Requalificação Urbana do Largo das Portas e Rua Dr. Alves Moreira</t>
  </si>
  <si>
    <t>ALG-04-2316-FEDER-000017</t>
  </si>
  <si>
    <t>Requalificação da Rua Coronel Figueiredo, Praça da República, Rua Dr. Manuel de Arriaga, Largo Alves Roçadas</t>
  </si>
  <si>
    <t>Promoção Turística e Eventos Culturais – Algarve Central</t>
  </si>
  <si>
    <t>ALG-04-2114-FEDER-000024</t>
  </si>
  <si>
    <t>A candidatura promovida pelos Municípios do Algarve Central tem por objetivo apresentar um novo programa de oferta cultural destinado à comunidade residente, aos turistas nacionais e estrangeiros que afluem à região, assim como, promover a dinamização cultural assente no património em simbiose com o potencial humano criativo para a afirmação da região do Algarve como destino turístico de excelência.</t>
  </si>
  <si>
    <t>Albufeira, Faro, Loulé, Olhão e Tavira</t>
  </si>
  <si>
    <t>ALG-04-2114-FEDER-000042</t>
  </si>
  <si>
    <t>ALG-04-2114-FEDER-000047</t>
  </si>
  <si>
    <t>Recuperação do Solar Gama Lobo</t>
  </si>
  <si>
    <t>Reabilitação do Cine Teatro António Pinheiro</t>
  </si>
  <si>
    <t>Trata-se de uma intervenção que pretende a recuperação e revitalização de um edifício classificado como Imóvel de Interesse Municipal. Recuperação porque a intervenção será de respeito pela sua identidade e valor e de revitalização atendendo ao programa cultural que se pretende dinamizar. O Solar Gama Lobo será a “casa-mãe” do projeto Loulé Criativo - ECOA – Espaço de Criatividade, Ofícios e Artesanato.</t>
  </si>
  <si>
    <t>Apresenta-se nesta candidatura a reabilitação do Cine Teatro António Pinheiro. O edifício encontra-se obsoleto sem meios de conforto e segurança, que permitam qualquer exibição de espetáculos. Esta reabilitação vai permitir a afirmação de TVR como um destino cultural turístico durante todo o ano, pois permitirá a elaboração de um programa cultural diversificado, que atrairá visitantes durante todo o ano, contribuindo para combater a sazonalidade.</t>
  </si>
  <si>
    <t>A presente operação consiste na requalificação de uma das principais vias de acesso ao centro de Castro Marim e seu espaço público circundante. A intervenção incide na repavimentação da Rua Dr. José Alves Moreira, e ainda parcialmente das ruas dos Combatentes da Grande Guerra e 25 de Abril, bem como na requalificação do Largo das Portas. Permitirá uma melhor acessibilidade para automobilistas e peões, com mais segurança e conforto.</t>
  </si>
  <si>
    <t>O conceito de intervenção nas ruas Coronel Figueiredo, Praça da Republica, rua Dr. Manuel de Arriaga e do Largo Alves Roçadas, é a criação de uma plataforma única versátil e polivalente, que permitirá criar espaços de circulação pedonal, ordenar o estacionamento e permitir a circulação automóvel em faixa única em sentido ascendente</t>
  </si>
  <si>
    <t>ALG-04-2316-FEDER-000011</t>
  </si>
  <si>
    <t>ALG-04-2316-FEDER-000013</t>
  </si>
  <si>
    <t>ALG-04-2316-FEDER-000014</t>
  </si>
  <si>
    <t>Requalificação da Rua 9 de abril</t>
  </si>
  <si>
    <t>Reabilitação de edifício na Rua Teófilo de Braga para criação de Espaço Memória</t>
  </si>
  <si>
    <t>Requalificação do Jardim 1º de Dezembro</t>
  </si>
  <si>
    <t>Com a intervenção proposta pretende-se requalificar um espaço público, "Requalificação da Rua 9 de Abril"  dotando o espaço de melhores condições  de circulação e de estacionamento rodoviário, através da repavimentação e reorganização do seu traçado e perfis transversais e longitudinal.</t>
  </si>
  <si>
    <t>A intervenção inclui 2 componentes, construção e equipamento relativas ao espaço memória. O Centro Interpretativo da História de São Brás de Alportel englobará também a função de arquivo municipal. A intervenção está prevista no PARU, ponto base para a concretização da mesma.</t>
  </si>
  <si>
    <t>A presente ação prevê a requalificação do Jardim 1º de Dezembro. Em termos operacionais, visa-se a requalificação da iluminação pública, do quiosque e esplanada existente no Jardim, bem como o seu arranjo paisagístico. Prevê-se ainda a criação da Loja da Reabilitação Urbana (antigo posto de socorros). Área de intervenção: 1860 m2.</t>
  </si>
  <si>
    <t>Monitorização da qualidade do ar</t>
  </si>
  <si>
    <t>ALG-G2-2017-06</t>
  </si>
  <si>
    <t>Esta operação pretende dotar a região de sistemas de monitorização que deem cumprimento ao normativo legal definido pela comissão europeia, bem como melhorar os sistemas de informação e de divulgação ao público, permitindo aproximar a sociedade civil do trabalho realizado pela administração pública.</t>
  </si>
  <si>
    <t>Melhorar o ambiente, avaliar a qualidade do ar da região do Algarve</t>
  </si>
  <si>
    <t>Albufeira, Alcoutim, Faro e Portimão</t>
  </si>
  <si>
    <t>ALG-04-23G2-FEDER-000001</t>
  </si>
  <si>
    <t>Este projeto surge como um instrumento indispensável para os ativos empregados, procurando colmatar as suas lacunas técnicas e profissionais, permitindo-lhes a aquisição de conhecimentos e competências relevantes e necessárias para a sua permanência no mercado de trabalho. A ANEL, enquanto entidade beneficiária encontra-se numa posição privilegiada para o fazer, dado o perfil da entidade e atividade que desenvolve.</t>
  </si>
  <si>
    <t>A Associação dos Empresários de Quarteira e Vilamoura (AEQV) apresenta este projeto de qualificação dos seus associados assente em análises específicas realizadas com as empresas, contribuindo com respostas formativas adequadas à sua estrutura organizacional, com respostas às necessidades de qualificações dos ativos empregados e contribuindo para o desenvolvimento do tecido económico empresarial.</t>
  </si>
  <si>
    <t>Assente numa lógica de articulação efetiva, este projeto pretende potenciar a empregabilidade da população ativa, procurando responder a necessidades de qualificação existentes, contribuindo para o nível de emprego, através da participação em percursos formativos ajustados às necessidades diagnosticadas.</t>
  </si>
  <si>
    <t>O reforço de competências de ativos empregados (incluindo os em risco de perda de emprego) e desempregados com habilitações iguais ou superiores ao nível secundário, incluindo os DLD, proporcionando oportunidades de qualificação, habilita-os a acompanharem a evolução das exigências dos mercados e organizações de modo a potenciarem a empregabilidade. São desenvolvidas 2050 horas e 4 áreas de formação alinhadas estrategicamente com o RIS3 Algarve.</t>
  </si>
  <si>
    <t>ALG-05-3524-FSE-000019</t>
  </si>
  <si>
    <t>ALG-05-3524-FSE-000042</t>
  </si>
  <si>
    <t>A CCILA é uma associação de empresas (1036 sócios), sem fins lucrativos e de utilidade pública. Tendo como fundamento os objetivos da sua atividade e um diagnóstico de necessidades propõe um plano de FM para empregados e desempregados com 116 ações de formação que se baseiam em 111 UFCDs de 14 perfis profissionais, num total de 3 625h de formação e que contarão com a participação de 2 668 formandos, com um custo financeiro total de 293 480,00€.</t>
  </si>
  <si>
    <t>ALG-05-3524-FSE-000118</t>
  </si>
  <si>
    <t>Embora numa evolução positiva,os níveis de qualificação em Portugal encontram-se ainda bastante atrasados,apesar dos esforços, face ao padrão europeu e às economias mais desenvolvidas.Para garantir uma base económica mais competitiva as qualificações dos RH são fundamentais.Este projeto operacionaliza esses esforços visando colmatar as necessidades de qualificação dos ativos em articulação com os setores de atividade estratégicos da região.</t>
  </si>
  <si>
    <t>ALG-05-3524-FSE-000022</t>
  </si>
  <si>
    <t>Este Projeto teve por base um diagnóstico de necessidades efetuado cujo objectivo principal foi o de permitir a adequação de respostas às necessidades sentidas na região do Algarve, quer pela população ativa (empregada e desempregada) quer pelas entidades empregadoras, permitindo o reforço das qualificações em áreas consideradas estratégicas para a região, tendo sempre em consideração a Estratégia Regional de Especialização Inteligente (RIS3).</t>
  </si>
  <si>
    <t>ALG-05-3524-FSE-000021</t>
  </si>
  <si>
    <t>Instituto Lusíada de Cultura</t>
  </si>
  <si>
    <t>Município de Castro Marim</t>
  </si>
  <si>
    <t>Município de Alcoutim</t>
  </si>
  <si>
    <t>Rota Vicentina - Associação para a Promoção do Turismo de natureza na Costa Alentejana e Vicentina</t>
  </si>
  <si>
    <t>Polis Litoral Sudoeste - Sociedade para a Requalificação e Valorização do Sudoeste Alentejano e Costa Vicentina, S.A.</t>
  </si>
  <si>
    <t>Município de Vila do Bispo</t>
  </si>
  <si>
    <t>Tertúlia Algarvia Centro de Conhecimento em Cultura e Alimentação Tradicional do Algarve</t>
  </si>
  <si>
    <t>Cosa Nostra Cooperativa Cultural, CRL</t>
  </si>
  <si>
    <t>Estrutura de Gestão do IFRRU 2020 Istrumento Financeiro para a Reabilitação e Revitalização Urbanas</t>
  </si>
  <si>
    <t>Associação Nacional de Empresas Lutuosas (ANEL)</t>
  </si>
  <si>
    <t>Instituto de Soldadura e Qualidade</t>
  </si>
  <si>
    <t>Associação dos Empresários de Quarteira e Vilamoura - AEQV</t>
  </si>
  <si>
    <t>CEDA - Clube de Empresários do Algarve</t>
  </si>
  <si>
    <t>CEAL - Confederação dos Empresários do Algarve</t>
  </si>
  <si>
    <t>Câmara de Comércio e Indústria Luso Alemã</t>
  </si>
  <si>
    <t>Konkrets, Lda.</t>
  </si>
  <si>
    <t>NERA - Associação Empresarial da Região do Algarve</t>
  </si>
  <si>
    <t>Sociedade da Água de Monchique, S.A.</t>
  </si>
  <si>
    <t>Apolónia Supermercados, S.A.</t>
  </si>
  <si>
    <t>Gravidade International, Lda.</t>
  </si>
  <si>
    <t>ACM, I.P. - Gestor do Programa Escolhas</t>
  </si>
  <si>
    <t>Agrupamento Vertical de Escolas Engº Nuno Mergulhão</t>
  </si>
  <si>
    <t>Agrupamento de Escolas de Almancil</t>
  </si>
  <si>
    <t>Agrupamento de Escolas Professor Paula Nogueira, Olhão</t>
  </si>
  <si>
    <t>Agrupamento Vertical da EB2,3 João da Rosa</t>
  </si>
  <si>
    <t>Agrupamento de Escolas Dr. Francisco Fernandes Lopes, Olhão</t>
  </si>
  <si>
    <t>Agrupamento de Escolas Padre João Coelho Cabanita</t>
  </si>
  <si>
    <t>Agrupamento de Escolas Rio Arade, Lagoa</t>
  </si>
  <si>
    <t>Instituto do Emprego e Formação Profissional, I.P.</t>
  </si>
  <si>
    <t>Turismo de Portugal, I.P.</t>
  </si>
  <si>
    <t>Freguesia de Vila do Bispo e Raposeira</t>
  </si>
  <si>
    <t>CI - AMAL - Comunidade Intermunicipal do Algarve</t>
  </si>
  <si>
    <t>Fundação para a Ciência e Tecnologia</t>
  </si>
  <si>
    <t>Instituto de Telecomunicações</t>
  </si>
  <si>
    <t>Centro de Estudos Sociais</t>
  </si>
  <si>
    <t>Centro de Ciências do Mar do Algarve</t>
  </si>
  <si>
    <t>Instituto de Biologia Molecular e Celular - IBMC</t>
  </si>
  <si>
    <t>Instituto Português do Mar e da Atmosfera, I.P.</t>
  </si>
  <si>
    <t>Universidade de Aveiro</t>
  </si>
  <si>
    <t>Fundação Calouste Gulbenkian</t>
  </si>
  <si>
    <t>Sparos, Lda.</t>
  </si>
  <si>
    <t>Voltarion Unipessoal, Lda.</t>
  </si>
  <si>
    <t>CACIAL - Cooperativa Agrícola de Citricultores do Algarve, CRL</t>
  </si>
  <si>
    <t>Key Zen Arquitectura, Lda.</t>
  </si>
  <si>
    <t>Certiterm, Lda.</t>
  </si>
  <si>
    <t>Insonso, Sal Marim, Lda.</t>
  </si>
  <si>
    <t>Sociedade Agroindustrial Medronhito do Caldeirão, Lda.</t>
  </si>
  <si>
    <t>Filipe Martins, Pastelaria e Panificação, Unipessoal, Lda.</t>
  </si>
  <si>
    <t>Vila Adentro, Unipessoal, Lda.</t>
  </si>
  <si>
    <t>Q. B. Concept, Lda.</t>
  </si>
  <si>
    <t>Smartfreez, Lda.</t>
  </si>
  <si>
    <t>Agro-On, Unipessoal, Lda.</t>
  </si>
  <si>
    <t>Depsiextracta - Tecnologias Biológicas, Lda.</t>
  </si>
  <si>
    <t>Herdade da Malhadinha Nova - Sociedade Agrícola e Turística, S.A.</t>
  </si>
  <si>
    <t>Aqualgar, Lda.</t>
  </si>
  <si>
    <t>Inoformat, Soluções para a Gestão, Lda.</t>
  </si>
  <si>
    <t>Parafrutas  Produção e Comércio de Frutas, Lda.</t>
  </si>
  <si>
    <t>Alexandre Duro Lopes Gomes Madeira</t>
  </si>
  <si>
    <t>Ana Brito Sousa - Actividades de Praia, Unipessoal, Lda.</t>
  </si>
  <si>
    <t>Ana Silva &amp; Alexandra Correia, Lda.</t>
  </si>
  <si>
    <t>Agro FF, Unipessoal, Lda.</t>
  </si>
  <si>
    <t>Danini Alimentação, Lda.</t>
  </si>
  <si>
    <t>Summer Frendly  - Atividades Marítimo - Turísticas, Lda.</t>
  </si>
  <si>
    <t>Susana Guerreiro Bota, Unipessoal, Lda.</t>
  </si>
  <si>
    <t>J Rodeia Consulting, Unipessoal, Lda.</t>
  </si>
  <si>
    <t>Vida na Quinta, Unipessoal, Lda.</t>
  </si>
  <si>
    <t>Feel Food Chefs, Lda.</t>
  </si>
  <si>
    <t>Digital Dreams, Lda.</t>
  </si>
  <si>
    <t>Angela Cristina Moreira Martins, Consultoria e Gestão de Negócios, Unipessoal, Lda.</t>
  </si>
  <si>
    <t>Roaz de Bandeira, Lda.</t>
  </si>
  <si>
    <t>SK8 - Extreme Sports Equipment, Lda.</t>
  </si>
  <si>
    <t>Deusesrebeldes - Unipessoal, Lda.</t>
  </si>
  <si>
    <t>Beautiful Mubble, Lda.</t>
  </si>
  <si>
    <t>Xpto Xpert Energy, Lda.</t>
  </si>
  <si>
    <t>11 Tapas, Lda.</t>
  </si>
  <si>
    <t>Nascimento &amp; Saleiro, Lda.</t>
  </si>
  <si>
    <t>Controlcopy, Lda.</t>
  </si>
  <si>
    <t>Nf Cork, Lda.</t>
  </si>
  <si>
    <t>Rebelambition, Lda.</t>
  </si>
  <si>
    <t>Letras Generosas, Lda.</t>
  </si>
  <si>
    <t>Agrosimbiose, Unipessoal, Lda.</t>
  </si>
  <si>
    <t>Pentágono Talentoso - Unipessoal, Lda.</t>
  </si>
  <si>
    <t>IFD - Instituição Financeira de Desenvolvimento, S.A.</t>
  </si>
  <si>
    <t>Associação do Comércio e Serviços da Região do Algarve - ACRAL</t>
  </si>
  <si>
    <t>Lufinha, Unipessoal, Lda.</t>
  </si>
  <si>
    <t>Brião Actividades Turísticas, Lda.</t>
  </si>
  <si>
    <t>Lab Dpd, Lda.</t>
  </si>
  <si>
    <t>Nomadglamour, Lda.</t>
  </si>
  <si>
    <t>Livtc Portugal, Lda.</t>
  </si>
  <si>
    <t>Dfexclusive Consultoria, Lda.</t>
  </si>
  <si>
    <t>Colégio Luz São Gonçalo, Lda.</t>
  </si>
  <si>
    <t>Rocha da Gralheira - Exploração de Restaurantes, Unipessoal, Lda.</t>
  </si>
  <si>
    <t>Golf Checkin, Lda.</t>
  </si>
  <si>
    <t>Atlantikapoteose, Unipessoal, Lda.</t>
  </si>
  <si>
    <t>Valdemar Marçalo Santos - Mediação Imobiliária, Unipessoal, Lda.</t>
  </si>
  <si>
    <t>Crus dos Caliços - Alimentação e Bebidas, Lda.</t>
  </si>
  <si>
    <t>A Taste Of It, Lda.</t>
  </si>
  <si>
    <t>Luxury On Two Wheels, Unipessoal, Lda.</t>
  </si>
  <si>
    <t>Four Gold Winds Resorts - Empreendimentos Turísticos, S.A.</t>
  </si>
  <si>
    <t>Vila Joya II Investments, S.A.</t>
  </si>
  <si>
    <t>Peça21, Lda.</t>
  </si>
  <si>
    <t>Lord Berry, Unipessoal, Lda.</t>
  </si>
  <si>
    <t>Pricial e Predileto Restauração, Lda.</t>
  </si>
  <si>
    <t>Quinta dos Tios, Unipessoal, Lda.</t>
  </si>
  <si>
    <t>JPW, Engenharia, Lda.</t>
  </si>
  <si>
    <t>Janela Algarvia - Mediação Imobiliária, Unipessoal, Lda.</t>
  </si>
  <si>
    <t>António J. M. Marcela - Sociedade de Mediação Imobiliária, Lda.</t>
  </si>
  <si>
    <t>Bikesul, Unipessoal, Lda.</t>
  </si>
  <si>
    <t>Solutions 4 You, Lda.</t>
  </si>
  <si>
    <t>Joaquim &amp; Fernandes - Electricidade e Telecomunicações, Lda.</t>
  </si>
  <si>
    <t>Pereira &amp; Filhas, Lda.</t>
  </si>
  <si>
    <t>João Carlos Antunes, Unipessoal, Lda.</t>
  </si>
  <si>
    <t>Mário Rui da Encarnação Lamy</t>
  </si>
  <si>
    <t>Yuccie, Lda.</t>
  </si>
  <si>
    <t>Luís Filipe Neves, Unipessoal, Lda.</t>
  </si>
  <si>
    <t>Varandas Mouras - Mediação Imobiliária, Lda.</t>
  </si>
  <si>
    <t>Martins &amp; Muge - Arquitectura e Engenharia Civil, Lda.</t>
  </si>
  <si>
    <t>Teknalize, Lda.</t>
  </si>
  <si>
    <t>3º Quadrante, Lda.</t>
  </si>
  <si>
    <t>Adepto das Letras - Contabilidade e Gestão de Empresas, Lda.</t>
  </si>
  <si>
    <t>Duas Siglas - Formação e Investigação, Lda.</t>
  </si>
  <si>
    <t>Tavares &amp; Guerreiro, Lda.</t>
  </si>
  <si>
    <t>Napierre &amp; Bandarra, Lda.</t>
  </si>
  <si>
    <t>Associação de Produtores Florestais da Serra do Caldeirão</t>
  </si>
  <si>
    <t>Domitur - Viagens e Turismo, Lda.</t>
  </si>
  <si>
    <t>Parkalgar, Parques Tecnológicos e Desportivos, S.A.</t>
  </si>
  <si>
    <t>Animaris - Animação turística, Lda.</t>
  </si>
  <si>
    <t>Conceptek  - Sistemas de Informação, S.A.</t>
  </si>
  <si>
    <t>Portiate Charter - Actividades Náuticas, Lda.</t>
  </si>
  <si>
    <t>Sun Concept, Lda.</t>
  </si>
  <si>
    <t>Details - Hotels &amp; Resorts, S.A.</t>
  </si>
  <si>
    <t>Navotel - Empreendimentos Imobiliários e Turísticos, S.A.</t>
  </si>
  <si>
    <t>Sonel Algarve - Actividades Turísticas, S.A.</t>
  </si>
  <si>
    <t>ALG-05-3524-FSE-000008</t>
  </si>
  <si>
    <t>ALG-05-3524-FSE-000067</t>
  </si>
  <si>
    <t>ALG-05-3524-FSE-000071</t>
  </si>
  <si>
    <t>PI 9.10</t>
  </si>
  <si>
    <t>Desenvolvimento socioeconómico de base local</t>
  </si>
  <si>
    <t>ALG-06-5141-FEDER-000016</t>
  </si>
  <si>
    <t>ALG-06-5141-FEDER-000017</t>
  </si>
  <si>
    <t>ALG-06-5141-FEDER-000018</t>
  </si>
  <si>
    <t>ALG-06-5141-FEDER-000019</t>
  </si>
  <si>
    <t>Fundação Irene Rolo</t>
  </si>
  <si>
    <t>Fundação António Silva Leal</t>
  </si>
  <si>
    <t>Dinamização da EDL do DLBC Urbano Tavira 2020</t>
  </si>
  <si>
    <t>Assistência Técnica DLBC Urbana - Faro 2020 Dinâmico e Social</t>
  </si>
  <si>
    <t>Lagos Cidade 2020 - Funcionamento e Animação</t>
  </si>
  <si>
    <t>Silves Cidade 2020 - Funcionamento e Animação</t>
  </si>
  <si>
    <t>Criar as condições para o exercício das funções e cumprimento das obrigações que decorrem do protocolo de articulação funcional celebrado entre o GAL Urbano Tavira 2020 e a Autoridade de Gestão, no que se refere aos custos operacionais e de animação necessários à implementação da EDL no território de intervenção.</t>
  </si>
  <si>
    <t>A presente candidatura visa garantir a execução dos objetivos assumidos na DLBC Faro 2020, pela promoção de iniciativas de inclusão social, combate à pobreza, à exclusão social e ao abandono escolar por via da promoção do emprego sustentável e de qualidade na cidade de Faro.</t>
  </si>
  <si>
    <t>A operação cria condições para a implementação da EDL urbana Lagos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</si>
  <si>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A operação cria condições para a implementação da EDL urbana Silves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</si>
  <si>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Projeto de formação modular certificada em áreas estratégicas do tecido socioeconómico da região Algarve, dirigida a ativos empregados. Um projeto focado na qualificação profissional dos ativos empregados, na potenciação da sua empregabilidade, na manutenção do seu nível de emprego, através do aumento da sua adaptabilidade, via desenvolvimento e reforço das competências técnicas, relacionais e sociais requeridas pelo mercado de trabalho.</t>
  </si>
  <si>
    <t>A operação envolve 8 áreas de formação, um volume de formação de 32.212 horas e 960 formandos.As áreas de formação são as seguintes:481 - Ciências informáticas;213 - Audio-visuais e produção dos media;341 – Comércio;541 - Indústrias alimentares;811 - Hotelaria e restauração;346 - Secretariado e trabalho administrativo;522 - Electricidade e energia;761 - Serviços de apoio a crianças e jovens.</t>
  </si>
  <si>
    <t>ALG-67-2017-03</t>
  </si>
  <si>
    <t>Direção-Geral da Educação</t>
  </si>
  <si>
    <t>ALG-07-5267-FSE-000001</t>
  </si>
  <si>
    <t>OT 10</t>
  </si>
  <si>
    <t>O Programa Nacional de Promoção do Sucesso Escolar tem por objetivo promover um ensino de qualidade num quadro de valorização da igualdade de oportunidades e aumento da eficiência e qualidade das UO, assentando em 3 princípios: Territorialização de políticas educativas e multirregulação escolar; Promoção do sucesso escolar de todos como condição natural da escola; Parcerias de convergência escolar com um compromisso social e educacional alargado.</t>
  </si>
  <si>
    <t>ALG-01-0145-FEDER-022097</t>
  </si>
  <si>
    <t>ALG-01-0145-FEDER-023700</t>
  </si>
  <si>
    <t>Observatório da Sustentabilidade da Região do Algarve para o Turismo</t>
  </si>
  <si>
    <t>ALG-01-0246-FEDER-027503</t>
  </si>
  <si>
    <t>EETur - Eficiência Energética em empreendimentos turísticos da região do Algarve para uma maior competitividade e sustentabilidade do setor</t>
  </si>
  <si>
    <t>ALG-01-0246-FEDER-027504</t>
  </si>
  <si>
    <t>ALG-01-0246-FEDER-027506</t>
  </si>
  <si>
    <t>ALG-01-0247-FEDER-024517</t>
  </si>
  <si>
    <t>Algarve is Our Campus - Study and Research in Algarve</t>
  </si>
  <si>
    <t>ALG-02-0752-FEDER-026206</t>
  </si>
  <si>
    <t>Portugal Fresh 2017-2018</t>
  </si>
  <si>
    <t>ALG-02-0752-FEDER-026392</t>
  </si>
  <si>
    <t>ALG-02-0752-FEDER-026537</t>
  </si>
  <si>
    <t>Clube Portugal Exportador</t>
  </si>
  <si>
    <t>Novas diversões para as crianças</t>
  </si>
  <si>
    <t>ALG-02-0853-FEDER-024014</t>
  </si>
  <si>
    <t>ALG-02-0853-FEDER-026971</t>
  </si>
  <si>
    <t>ALG-05-3524-FSE-000081</t>
  </si>
  <si>
    <t>Loulé e Faro</t>
  </si>
  <si>
    <t>Ocean Quest, Lda.</t>
  </si>
  <si>
    <t>O objetivo central do Projeto TT 2.0. é 'dinamizar o ecossistema regional de inovação e estimular a transferência de tecnologia e de conhecimento com origem na Universidade do Algarve para o setor empresarial regional, nacional e internacional'.</t>
  </si>
  <si>
    <t>O projeto EETur - Eficiência Energética em Empreendimentos Turísticos do Algarve para a Competitividade e Sustentabilidade, visa promover a transferência de conhecimento na área da Eficiência Energética e Energias Renováveis, quanto às melhores metodologias, tecnologias e modelos de negócio.</t>
  </si>
  <si>
    <t>Pretende-se dotar as empresas do setor da aquacultura de maior capacidade tecnológica, inovação e diversificação dos seus produtos e serviços, tornando-as mais competitivas. Paralelamente, pretendemos divulgar o processo produtivo e a qualidade dos produtos de aquacultura, para o público em geral.</t>
  </si>
  <si>
    <t>Laboratório inovador no produto, processo, marketing e organização, assente numa oferta completa e num serviço complementar integrado, alavancado pela média-alta tecnologia de saúde e TIC, competitivo internacionalmente, fazendo uso da grande transacionabilidade dos seus produtos para a exportação.</t>
  </si>
  <si>
    <t>Instalação de Área de Serviço de Autocaravanas em Silves com vista a constituir-se como a melhor oferta da região algarvia. Insere-se em setor com cresimento constante de 15%, onde 90% das dormidas são ilegais, situação sem paralelo na realidade económica nacional.</t>
  </si>
  <si>
    <t>Projeto de desenvolvimento de imagem corporativa, ferramentas de marketing e assessoria juridica, nomeadamente ao nível da Propriedade Industrial no âmbito do licenciamento nacional e internacional, do software SCADA S-Monitor</t>
  </si>
  <si>
    <t>Consultoria para o desenvolvimento de estratégia de internacionalização</t>
  </si>
  <si>
    <t xml:space="preserve">Desenvolvimento de estratégia de internacionalização </t>
  </si>
  <si>
    <t>Estratégia de internacionalização ensino e turismo criativo</t>
  </si>
  <si>
    <t>Internacionalização do destino turístico Algarve em Espanha através da implementação de ações de promoção, com incidência nos principais produtos turísticos identificados no Plano de Marketing Estratégico para o Turismo do Algarve.</t>
  </si>
  <si>
    <t>Tendo em conta os desafios do enquadramento Nacional e Europeu, a ACRAL, assimilou as orientações aí consagradas e desenvolveu uma estratégia de abordagem aos mercados internacionais, assente na Economia Digital, num modelo de negócio B2B e B2C.</t>
  </si>
  <si>
    <t>Original Lanyards, Lda.</t>
  </si>
  <si>
    <t>Potenciar o tecido empresarial nos mercados internacionais com vista a uma estratégia de qualificação, valorização e promoção dos bens e serviços existentes, ampliando o conhecimento sobre os mercados e fomentando a cooperação interempresarial.</t>
  </si>
  <si>
    <t>W4M no mercado internacional</t>
  </si>
  <si>
    <t>O projeto visa o aumento da orientação da Wifi4Media para o mercado externo, reforçando a sua capacidade de captar novos clientes e obter ganhos rápidos através de um crescimento exponencial da procura das suas soluções a nivel internacional.</t>
  </si>
  <si>
    <t>Loulé e Lagoa</t>
  </si>
  <si>
    <t>O objetivo central do projeto Algarve is Our Campus é promover e reforçar a notoriedade e atratividade da Universidade do Algarve e da Região através da implementação de ações que visam a internacionalização e o consequente aumento do número de estudantes, docentes e investigadores internacionais.</t>
  </si>
  <si>
    <t>A Portugal Fresh pretende, com este projeto, fortalecer a presença dos seus associados e das frutas, hortícolas e flores nacionais nos mercados externos, reforçando os laços comerciais das empresas com os seus clientes. O projeto assenta maioritariamente na presença em feiras internacionais.</t>
  </si>
  <si>
    <t>O projeto promove ações que interliguem os setores do turismo e agroalimentar do território do Baixo Guadiana de baixa densidade tendo em vista a divulgação de produtos regionais em novos mercados, atuando na cadeia de valor do setor agroalimentar.</t>
  </si>
  <si>
    <t>O objetivo central do Projeto é capacitar as PME nos Domínios da RIS3 Algarve, para o desenvolvimento de processos de inovação e reforçar a ligação às Associações Empresariais, Municípios e Universidades, no desenvolvimento de atividades inovadoras.</t>
  </si>
  <si>
    <t>Estudos sobre o grau de desenvolvimento tecnológico de todos os 105 hotéis do Algarve, com o objetivo de desenvolver ações de sensibilização para a necessidade de intensificação de atividades inovadoras no âmbito das TIC para o setor do Turismo.</t>
  </si>
  <si>
    <t>O projeto da Dream Cruises, Lda, visa a realização de passeios em Iate de luxo à vela a partir da Marina de Albufeira. Para o efeito irá adquirir um Catamaran à Vela Hélia 44 évolutionCAT18, da marca Fontaine Pajot, com capacidade para 18 pessoas + tripulação, a operar a partir do Verão de 2017.</t>
  </si>
  <si>
    <t>Requalificação de edifício devoluto no centro de Lagos para instalação de uma nova unidade hoteleira de 4 estrelas, que integra restaurante, bar e piscina panorâmica. Situado no coração de Lagos, este hotel de cidade irá operar todo o ano, procurando cativar novos segmentos de mercado.</t>
  </si>
  <si>
    <t>O projeto visa a remodelação do Hotel Navegadores, a melhoria das suas condições (lazer, saúde, segurança, conforto e higiene) e a criação do espaço Wellness, permitindo aliar o turismo de praia ao turismo Sénior, de Saúde e de Desporto, bem como requalificar o empreendimento de 3 para 4 estrelas.</t>
  </si>
  <si>
    <t>O projeto "Criação de novas diversões para as crianças" tem como objetivo diversificar a oferta do Zoomarine com diversões aquáticas destinadas às crianças dos 3 aos 10 anos. Estas novas diversões terão a particularidade de serem abastecidas com água do mar tornando a experiência única em Portugal.</t>
  </si>
  <si>
    <t>O Algarve Revit+, desenvolvidos em parceria pelo o NERA, AMAL e CCDR Algarve, tem o objetivo de revitalizar as áreas empresariais do Algarve, através da execução de 17 atividades, com um investimento total de ? 707.881,54?, um co-financiamento FEDER de ?495.517,08 ecomparticipação ? 212.364,46.</t>
  </si>
  <si>
    <t xml:space="preserve">O presente projeto - respeitando a identidade do lugar e tendo em consideração a necessidade de transmitir este legado material e imaterial às gerações vindouras – visa a sua valorização através da instalação de um Centro Expositivo, bem como a realização de ações de animação do património permitindo a sua divulgação e fruição.
</t>
  </si>
  <si>
    <t>ALG-01-0145-FEDER-027020</t>
  </si>
  <si>
    <t>ALG-02-0752-FEDER-017075</t>
  </si>
  <si>
    <t>ALG-02-0752-FEDER-017160</t>
  </si>
  <si>
    <t>ALG-02-0853-FEDER-017155</t>
  </si>
  <si>
    <t>Requalificação da Ponta da Piedade (Lagos)</t>
  </si>
  <si>
    <t>ALG-04-2114-FEDER-000022</t>
  </si>
  <si>
    <t xml:space="preserve">A operação visa a intervenção de requalificação da Ponta da Piedade em Lagos, uma área de grande beleza e sensibilidade paisagística, atração turística e de grande importância para a avifauna. Trata-se de uma intervenção dirigida a qualificar o espaço, em particular os percursos de circulação e as áreas de contemplação e observação da paisagem, a segurança, a orientação e conforto dos inúmeros utilizadores deste território natural.
</t>
  </si>
  <si>
    <t>Fundação Manuel Viegas Guerreiro</t>
  </si>
  <si>
    <t>TerraSeixe – Gestão Ambiental Partilhada no Sudoeste de Portugal</t>
  </si>
  <si>
    <t>Percurso Eco-Botânico Manuel Gomes Guerreiro: património, investigação e desenvolvimento</t>
  </si>
  <si>
    <t>Paúl de Lagos</t>
  </si>
  <si>
    <t>ALG-04-2114-FEDER-000049</t>
  </si>
  <si>
    <t>ALG-04-2114-FEDER-000051</t>
  </si>
  <si>
    <t>ALG-04-2114-FEDER-000053</t>
  </si>
  <si>
    <t>As infraestruturas verdes (IV) são fundamentais para o desenvolvimento territorial. A BHRS com características biogeográficas de refúgio microclimático abriga fauna e flora reconhecidas com estatuto de proteção. Pretende-se definir uma IV e boas práticas de gestão, fundamentais para a restauração e conectividade ecológicas, a conservação da biodiversidade e a promoção do turismo de natureza, tendo por base a adaptação às alterações climáticas</t>
  </si>
  <si>
    <t>O PEBMGG é um jardim botânico in situ em Querença, instrumento de educação ambiental e uma mais-valia turístico-cultural, que concilia património e tecnologia. Sob o signo de MGG, mestre da ecologia, é ponto de partida para explorar a trama de percursos pedestres desenhados na região, apresentando uma narrativa organizada, identificada e catalogada, garante da sustentabilidade dos valores patrimoniais e criativos do interior do Algarve.</t>
  </si>
  <si>
    <t>Com a presente operação pretende-se criar instrumentos de gestão e de promoção e divulgação para o Paul de Lagos, um monumento natural turístico único e de excelência, assegurando a sua conservação e valorização, garantindo igualmente a melhoria das condições de acesso, conforto e segurança dos turistas e visitantes.</t>
  </si>
  <si>
    <t>Reestruturação e requalificação da Ilha da Culatra - Núcleo da Culatra</t>
  </si>
  <si>
    <t>ALG-04-2114-FEDER-000072</t>
  </si>
  <si>
    <t>A candidatura "Reestruturação e requalificação das ilhas barreira – Ilha da Culatra | Núcleo da Culatra" irá contribuir para a manutenção e reposição das condições naturais do ecossistema e minimização das situações de risco para pessoas e bens por via de medidas corretivas de erosão e defesa costeira, promovendo assim o Desenvolvimento do Património Cultural e Natural que a Ria Formosa constitui e promovendo também a atividade turística.</t>
  </si>
  <si>
    <t>ALG-05-3524-FSE-000011</t>
  </si>
  <si>
    <t>O projeto prevê o desenvolvimento de FMC nas áreas Marketing e Publicidade, Hotelaria e Restauração e Serviços de Transporte, que, pelo seu elevado potencial de empregabilidade na região, irá promover a empregabilidade, através do aumento de competências e de qualificação, dos ativos empregados em micro e pequenas empresas, que se encontrem em risco de desemprego, e necessitem de melhorar a sua adaptabilidade ao mercado de trabalho.</t>
  </si>
  <si>
    <t>ALG-02-0853-FEDER-035713</t>
  </si>
  <si>
    <t>Criação de emprego por conta própria e apoio à criação de empresas</t>
  </si>
  <si>
    <t>ALG-M7-2017-18</t>
  </si>
  <si>
    <t>AAC no âmbito do SI2E - AG CRESC ALGARVE2020</t>
  </si>
  <si>
    <t>PI 8.3</t>
  </si>
  <si>
    <t>Inclusão ativa de imigrantes e minorias étnicas</t>
  </si>
  <si>
    <t>ALG-33-2017-19</t>
  </si>
  <si>
    <t>Centros de Apoio à Integração de Migrantes – CNAIM</t>
  </si>
  <si>
    <t>ALG-06-4233-FSE-000002</t>
  </si>
  <si>
    <t>OT 9</t>
  </si>
  <si>
    <t>ALG-M8-2017-09</t>
  </si>
  <si>
    <t>AAC no âmbito do SI2E - DLBC Baixo Guadiana 2020</t>
  </si>
  <si>
    <t>ALG-06-4740-FSE-000003</t>
  </si>
  <si>
    <t>ALG-06-4740-FSE-000007</t>
  </si>
  <si>
    <t>ALG-06-4740-FSE-000009</t>
  </si>
  <si>
    <t>ALG-06-4740-FSE-000012</t>
  </si>
  <si>
    <t>PI 9.6</t>
  </si>
  <si>
    <t>Aquisição de meios para desenvolvimento e promoção de actividade turística no interior Algarvio</t>
  </si>
  <si>
    <t>Abertura de Casa de Tapas e Loja Gourmet "Beira Rio"</t>
  </si>
  <si>
    <t>GUEST House Sabores da Beira</t>
  </si>
  <si>
    <t>Business Intelligence em PME - Yourdata e o Desenvolvimento de uma Economia Inteligente</t>
  </si>
  <si>
    <t>ALG-06-5141-FEDER-000008</t>
  </si>
  <si>
    <t>ALG-06-5141-FEDER-000012</t>
  </si>
  <si>
    <t>ALG-06-5141-FEDER-000014</t>
  </si>
  <si>
    <t>ALG-06-5141-FEDER-000015</t>
  </si>
  <si>
    <t>ALG-01-0145-FEDER-023838</t>
  </si>
  <si>
    <t>Ampliação e Requalificação do Hotel Cascade e SPA 5**</t>
  </si>
  <si>
    <t>ALG-02-0853-FEDER-024336</t>
  </si>
  <si>
    <t>Criação de uma Racing School de elevada qualidade.</t>
  </si>
  <si>
    <t>ALG-02-0853-FEDER-018488</t>
  </si>
  <si>
    <t>PI 8.8</t>
  </si>
  <si>
    <t>Criação da Marca e Plataforma de Vendas Walk Lisbon</t>
  </si>
  <si>
    <t>ALG-05-3827-FEDER-000001</t>
  </si>
  <si>
    <t>DLBC (Investimentos no contexto de estratégias de desenvolvimento local de base comunitária)</t>
  </si>
  <si>
    <t>ALG-01-0247-FEDER-024508</t>
  </si>
  <si>
    <t>SI-47-2016-10</t>
  </si>
  <si>
    <t>OceanTech .: OceanTech ? Sistema de Gestão de Operações com base em Veículos Robóticos Inteligentes para a Exploração do Mar Global a partir de Portugal</t>
  </si>
  <si>
    <t>SI-53-2017-12</t>
  </si>
  <si>
    <t>Carob World _ Qualificação</t>
  </si>
  <si>
    <t>ALG-02-0853-FEDER-032696</t>
  </si>
  <si>
    <t>Qualificação da Activbookings 2018-2020</t>
  </si>
  <si>
    <t>ALG-02-0853-FEDER-034359</t>
  </si>
  <si>
    <t>Gestão, Animação e Divulgação do PARU - Olhão</t>
  </si>
  <si>
    <t>ALG-04-2316-FEDER-000018</t>
  </si>
  <si>
    <t>Plano de Comunicação e Animação - Faro</t>
  </si>
  <si>
    <t>ALG-04-2316-FEDER-000019</t>
  </si>
  <si>
    <t>Esta operação encontra-se prevista no PARU de Olhão e a sua concretização contribuirá para dinamizar parcerias e a iniciativa dos proprietários e investidores privados, bem como de agentes económicos para as intervenções de regeneração urbana preconizadas. A candidatura compreende três componentes principais: 1. Elaboração do PARU; 2. Gabinete de Gestão, Animação e Divulgação do PARU; 3. Animação.</t>
  </si>
  <si>
    <t>ALG-28-2016-16</t>
  </si>
  <si>
    <t>Município de Aljezur</t>
  </si>
  <si>
    <t>Jardim Urbano de Aljezur</t>
  </si>
  <si>
    <t>Parque Verde da Ribeira de Aljezur</t>
  </si>
  <si>
    <t>Festival de Observação de Aves em Sagres (2016 - 2019) 7ª à 10ª edição</t>
  </si>
  <si>
    <t>READY - Recursos Endógenos e Desenvolvimento do Turismo Ativo - 1ª fase</t>
  </si>
  <si>
    <t>Revitalização Urbana na Aldeia de Martim Longo</t>
  </si>
  <si>
    <t>Projeto de Requalificação – Tributo a Paco de Lucia</t>
  </si>
  <si>
    <t>ALG-05-3928-FEDER-000002</t>
  </si>
  <si>
    <t>ALG-05-3928-FEDER-000003</t>
  </si>
  <si>
    <t>ALG-05-3928-FEDER-000004</t>
  </si>
  <si>
    <t>ALG-05-3928-FEDER-000005</t>
  </si>
  <si>
    <t>ALG-05-3928-FEDER-000006</t>
  </si>
  <si>
    <t>ALG-05-3928-FEDER-000007</t>
  </si>
  <si>
    <t>Dotar a área urbana com um espaço de ar livre ordenado e equipado, de forma a permitir o desenvolvimento de atividades de lazer, de desporto e culturais, bem como servir de ponto de encontro para os turistas que desenvolvem outras atividades na região, principalmente em época baixa, como as caminhas na rota vicentina, via Algarviana, circuito cultural e ambiental e os cicloturistas.</t>
  </si>
  <si>
    <t>O projeto tem como principal objetivo, colmatar a inexistência de um espaço requalificado, na malha urbana, junto ao comércio local, ao ar livre, que potencie os recursos naturais e culturais da vila aljezurense. Na rua 25 de Abril encontra-se localizado muito do comércio local, pelo que se pretende com este projeto potenciar o emprego e o comércio de produtos endógenos da região.</t>
  </si>
  <si>
    <t>pretende-se valorizar e promover os valores culturais e naturais, como uma oportunidade para o desenvolvimento de atividades com relevância socioeconómica e de forma a valorizar a oferta regional e local, contribuindo para a afirmação do turismo cultural e de natureza e para o combate à sazonalidade, consolidando o Algarve como uma região turística de elevada notoriedade internacional.</t>
  </si>
  <si>
    <t>Com a operação READY pretende-se executar os projetos intermunicipais, de natureza material e imaterial, enquadrados no PADRE. No âmbito do Turismo Ativo, através da valorização económica do património natural e cultural e da consolidação das infraestruturas âncora existentes no Algarve, destinadas à prática da atividade de cicloturismo e pedestrianismo, será possível criar condições de sustentação económica nos territórios de baixa densidade.</t>
  </si>
  <si>
    <t>Renovação urbana da área central de Martim Longo, desenvolvendo-se ao longo das principais ruas, largos e no edifício, o qual é central a toda a intervenção. Nos espaços públicos vamos proceder à substituição da pavimentação existente por calçada à portuguesa. O edifício será reabilitado e no seu 1.º andar será criado um espaço destinado ao acolhimento dos visitantes da aldeia, onde serão promovidos os produtos e recursos endógenos existentes.</t>
  </si>
  <si>
    <t>A operação engloba a requalificação de um espaço público em Monte Franscisco, cujo mote e inspiração artística é a ligação umbilical de Paco de Lucía a Castro Marim. O espaço será um memorial, com uma área pedonal ajardinada, conjugando o desenho espacial com peças artísticas, procurando invocar sensorialmente o artista e a sua arte. Esta ligação é uma “marca” forte para o território, com potencial para atrair milhares de visitantes e seguidores.</t>
  </si>
  <si>
    <t>“a Nova Crepeira”</t>
  </si>
  <si>
    <t>ALG-06-5141-FEDER-000002</t>
  </si>
  <si>
    <t>Adaptação de um veículo, como ponto de venda e promoção dos produtos autóctones da região Algarvia, bem como divulgar, representar e empregar diferentes produtos do Baixo Guadiana, numa iguaria bem conhecida por parte do público em geral “O Crepe”. Contribuição efetiva para a valorização e promoção dos produtos regionais Algarvios, no Baixo Guadiana, em território Algarvio e em diferentes cidades de Portugal.</t>
  </si>
  <si>
    <t>ALG-M8-2017-17</t>
  </si>
  <si>
    <t>ALG-M8-2017-15</t>
  </si>
  <si>
    <t>Loulegest2020 - modernização e criação de serviços inovadores</t>
  </si>
  <si>
    <t>Hostel SFC</t>
  </si>
  <si>
    <t>ALG-06-5141-FEDER-000005</t>
  </si>
  <si>
    <t>ALG-06-5141-FEDER-000007</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</si>
  <si>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</si>
  <si>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O hostel terá capacidade para 18 pessoas, divididas por 9 quartos, todos com casa de banho privativa. O conceito será diferenciador dos habituais pois o promotor apostará na criação de parcerias no âmbito histórico, cultural, e de gastronomia regional , para dar resposta aos visitantes turistas e não só, que procuram na cidade de Silves a resposta aos seus objectivos turísticos.</t>
  </si>
  <si>
    <t>Quinta do Moinho – Alojamento Local e Eventos em Loulé (S.Sebastião)</t>
  </si>
  <si>
    <t>ALG-06-5141-FEDER-000013</t>
  </si>
  <si>
    <t>ALG-06-4740-FSE-000001</t>
  </si>
  <si>
    <t>A criação do estabelecimento com a oferta de refeições, bar e loja gourmet, será um marco inovador em relação à oferta existente.A abrangência do público com diversidade de produtos num local de visita turística e a sua localização, será uma forte aposta dos Promotores. O local,decoração, envolvência,música lounge, o leque de refeições ligeiras encerram em si, um conjunto de fatores apelativos para visitar, degustar e adquirir os seus produtos.</t>
  </si>
  <si>
    <t>Equipa especializada em BI e no controlo de negócios, nas suas diversas vertentes, que informam, reportam, e adicionam conhecimento critico às empresas, transformando dados em decisões. Contribuir para o sucesso de PME, permitindo a sua concentração no negócio, reduzindo a distância geográfica de competências e ferramentas de TIC, distribuindo um Serviço de outsourcing de análises, comparações, preferências, correlações e tendências de dados.</t>
  </si>
  <si>
    <t>ALG-73-2016-01</t>
  </si>
  <si>
    <t>Reabilitação da Escola EB 2,3 Professor José Buísel</t>
  </si>
  <si>
    <t>ALG-07-5673-FEDER-000003</t>
  </si>
  <si>
    <t>A operação consiste na requalificação de todo o edifício escolar e espaços envolventes, de modo a melhorar as condições ambientais, físicas, de ensino e de aprendizagem.</t>
  </si>
  <si>
    <t>ALG-04-2316-FEDER-000016</t>
  </si>
  <si>
    <t>Requalificação do Largo do Grémio</t>
  </si>
  <si>
    <t>Pretende-se implementar um conjunto de intervenções ao nível de pavimentos, mobiliário urbano e de iluminação, aumentando significativamente o conforto através dos seguintes parâmetros: Reestruturação funcional do Largo; Aumento da área pedonal; Diminuição da circulação automóvel e, consequentemente, da redução da poluição e do ruído; Colocação de mobiliário urbano; Reformulação da iluminação pública; Aumento de zonas verdes.</t>
  </si>
  <si>
    <t>Associação Terras do Baixo Guadiana</t>
  </si>
  <si>
    <t>ALG-05-3928-FEDER-000009</t>
  </si>
  <si>
    <t>ALG-05-3928-FEDER-000010</t>
  </si>
  <si>
    <t>ALG-05-3928-FEDER-000012</t>
  </si>
  <si>
    <t>Rota dos Cerros</t>
  </si>
  <si>
    <t>Percursos de Pedestrianismo e de BTT</t>
  </si>
  <si>
    <t>BTN - Bienal Turismo Natureza</t>
  </si>
  <si>
    <t>A Rota dos Cerros compreende três percursos pedestres considerados, de acordo com o Regulamento de homologação de percursos pedestres, Pequenas Rotas. O 1º , Percurso Arqueo-ambiental dos Caminhos Romanos e Cerro da Cabeça, tem uma extensão de 12 Km. O 2º percurso, com uma extensão de 21 Km, designa-se de Caminho do Cerro de São Miguel e o 3º apresenta uma extensão de 16 Km e designa-se de Caminho dos Contrabandistas.</t>
  </si>
  <si>
    <t>Os três percursos criados denominam-se "Caminho da Água", com uma extensão de 3 Km; "Pechão e a História", com uma extensão de 9 km e "Caminho Rural", com uma extensão de cerca de 17Km, o maior deste conjunto de circuitos. Estes percursos procuram valorizar o património existente no território, fomentando a prática da atividade física e hábitos saudáveis.</t>
  </si>
  <si>
    <t>A Bienal de Turismo de Natureza é um certame que, através da dinamização de 5 espaços – Arraial da Identidade, Exposição, Oficinas de Conhecimento, Seminários e Espaço Negócio, pretende ser um grande momento de reflexão, de transferência de conhecimento e inovação, com vista a contribuir para a consolidação de uma estratégia regional e intermunicipal para o desenvolvimento do TN, assente em padrões internacionais de turismo sustentável</t>
  </si>
  <si>
    <t xml:space="preserve">Olhão </t>
  </si>
  <si>
    <t>ALG-05-3928-FEDER-000008</t>
  </si>
  <si>
    <t>ALG-01-0249-FEDER-030430</t>
  </si>
  <si>
    <t>Investimento empresarial em inovação de não PME</t>
  </si>
  <si>
    <t>SI-53-2017-07</t>
  </si>
  <si>
    <t>Longevity Health &amp; Wellness Hotel</t>
  </si>
  <si>
    <t>O projeto de investimento tem por base a criação de um hotel de 5 estrelas na vertente dos produtos saúde e bem-estar e com sinergias entre o Grupo HPA Saúde e a Longevity Wellness Worldwide. Apresenta soluções inovadoras e diferenciadoras ao nível internacional.</t>
  </si>
  <si>
    <t>ALG-02-0752-FEDER-036043</t>
  </si>
  <si>
    <t>ALG-02-0752-FEDER-036174</t>
  </si>
  <si>
    <t>ALG-02-0752-FEDER-036178</t>
  </si>
  <si>
    <t>ALG-02-0752-FEDER-036206</t>
  </si>
  <si>
    <t>ALG-02-0752-FEDER-036315</t>
  </si>
  <si>
    <t>ALG-02-0752-FEDER-036368</t>
  </si>
  <si>
    <t>SI-52-2017-16</t>
  </si>
  <si>
    <t>Comercialização da patente de um novo analgésico revolucionário de origem marinha</t>
  </si>
  <si>
    <t>Prospeção internacional - NOA arquitectos</t>
  </si>
  <si>
    <t>Internacionalizaçao da Ideias Frescas</t>
  </si>
  <si>
    <t>A Sea4Us é uma empresa especializada na descoberta e no desenvolvimento de novos medicamentos de origem marinha. Com este projecto, pretende-se identificar oportunidades de venda das suas patentes a empresas farmacêuticas multinacionais, proporcionando novas oportunidades de negócio internacionais.</t>
  </si>
  <si>
    <t>O projeto visa a internacionalização da empresa N-Options Arquitetos nos mercados da Bélgica, França, Suécia e Itália.</t>
  </si>
  <si>
    <t>ALG-02-0853-FEDER-025181</t>
  </si>
  <si>
    <t>ALG-02-0853-FEDER-029983</t>
  </si>
  <si>
    <t>ALG-02-0853-FEDER-031871</t>
  </si>
  <si>
    <t>ALG-02-0853-FEDER-033107</t>
  </si>
  <si>
    <t>ALG-02-0853-FEDER-035062</t>
  </si>
  <si>
    <t>ALG-02-0853-FEDER-035140</t>
  </si>
  <si>
    <t>ALG-02-0853-FEDER-035212</t>
  </si>
  <si>
    <t>ALG-02-0853-FEDER-036441</t>
  </si>
  <si>
    <t>ALG-02-0853-FEDER-036676</t>
  </si>
  <si>
    <t>ALG-02-0853-FEDER-036738</t>
  </si>
  <si>
    <t>ALG-02-0853-FEDER-037002</t>
  </si>
  <si>
    <t>ALG-02-0853-FEDER-037359</t>
  </si>
  <si>
    <t>SI-53-2016-18</t>
  </si>
  <si>
    <t>Este projeto visa alavancar a competitividade, flexibilidade e capacidade de resposta da Dengun, consolidando e melhorando os seus processos internos e reforçando a sua gestão e organização para poder continuar a oferecer um serviço de qualidade e adaptado às necessidades do cliente.</t>
  </si>
  <si>
    <t>Carob World _ Tentações do Mediterrâneo</t>
  </si>
  <si>
    <t>Criação do Vilamoura Sailing</t>
  </si>
  <si>
    <t>Criação (Projeto de Inovação Prod) e divulgação internacional do projeto Vilamoura Sailing (projeto Internacionalização nº28.021), que se baseia na disponibilização de serviços de turismo náutico, nas vertentes de Turismo desportivo (Centro de alto rendimento) e Turismo de Lazer (Pack's Turisticos).</t>
  </si>
  <si>
    <t>Embarcações Electro-Solares: a energia solar ao serviço da náutica sustentável</t>
  </si>
  <si>
    <t>Conceber, desenvolver e produzir embarcações que utilizem exclusivamente energia solar e propulsão elétrica, anulando o consumo de combustíveis fósseis e aumentando a sustentabilidade ambiental é o objetivo do projeto, o que implicará dotar o setor naval, tido como tradicional, com alta tecnologia.</t>
  </si>
  <si>
    <t>Growing Particle - Lda</t>
  </si>
  <si>
    <t>Projeto de Qualificação Parkalgar, Parques Tecnológicos e Desportivos</t>
  </si>
  <si>
    <t>FuturRad 2017</t>
  </si>
  <si>
    <t>A Parkalgar, entidade gestora do Autódromo Internacional do Algarve (AIA), visa com a apresentação de presente candidatura capacitar-se de ferramentas que lhe permitam melhorar a utilização de recursos e otimizar processos internos.</t>
  </si>
  <si>
    <t>SI-53-2017-18</t>
  </si>
  <si>
    <t>Implementação de processos digitais na IG&amp;MD</t>
  </si>
  <si>
    <t>Implementação de processos associados ao comércio eletrónico na Pedra e Decoração</t>
  </si>
  <si>
    <t>Implementação de Plano de Marketing Digital</t>
  </si>
  <si>
    <t>Plano estratégico digital associada à indústria 4.0 - Imagem de Férias, Lda</t>
  </si>
  <si>
    <t>A Pedra e Decoração - Jorge Alves Correia, Unipessoal Lda comercializa online lareiras, barbecues e fornos em Portugal. Com meio de aumentar as vendas das marcas nacionais sem representação no estrangeiro, pretende expandir-se globalmente com ações de Marketing Digital.</t>
  </si>
  <si>
    <t>A empresa irá apostar na implementação de processos associados ao comércio eletrónico, nomeadamente através do desenho e implementação de estratégias aplicadas a canais digitais para a gestão de mercados, canais, produtos e segmentos de clientes.</t>
  </si>
  <si>
    <t>A presente candidatura enquadra-se no Sistema de Incentivos "Qualificação das PME" - Vale Indústria 4.0, na medida em que integra a aquisição de serviços de consultoria com vista à identificação de estratégia e processos associados à indústria 4.0, para a IMAGEM DE FÉRIAS UNIPESSOAL LDA.</t>
  </si>
  <si>
    <t xml:space="preserve"> PI 1.1</t>
  </si>
  <si>
    <t>Growing Particle - instalação de unidade fabril</t>
  </si>
  <si>
    <t>ALG-02-0651-FEDER-035307</t>
  </si>
  <si>
    <t>Internacionalização dos Serviços do Vilamoura Sailing</t>
  </si>
  <si>
    <t>ALG-02-0752-FEDER-028021</t>
  </si>
  <si>
    <t>ALG-02-0752-FEDER-030656</t>
  </si>
  <si>
    <t>Carob World _ Internacionalização</t>
  </si>
  <si>
    <t>ALG-02-0752-FEDER-032699</t>
  </si>
  <si>
    <t>Internacionalização da Oferta de Turismo Náutco na Costa Algarvia</t>
  </si>
  <si>
    <t>ALG-02-0752-FEDER-034331</t>
  </si>
  <si>
    <t>Seacret Tours - Experiências integradas</t>
  </si>
  <si>
    <t>ALG-02-0752-FEDER-034413</t>
  </si>
  <si>
    <t>Portimar - Internacionalização B2B e B2C</t>
  </si>
  <si>
    <t>ALG-02-0752-FEDER-034582</t>
  </si>
  <si>
    <t>ALG-02-0752-FEDER-034737</t>
  </si>
  <si>
    <t>ALG-02-0752-FEDER-034930</t>
  </si>
  <si>
    <t>Hotel Vasco da Gama - Reforço do posicionamento junto dos mercados externos</t>
  </si>
  <si>
    <t>ALG-02-0752-FEDER-034937</t>
  </si>
  <si>
    <t>ALG-02-0752-FEDER-035223</t>
  </si>
  <si>
    <t>Criação (Projeto de Inovação submitido) e divulgação internacional do projeto Vilamoura Sailing, que se baseia na disponibilização de serviços de turismo nautico, nas vertentes de Turismo desportivo (Centro de alto rendimento) e Turismo de Lazer (Pack's Turisticos).</t>
  </si>
  <si>
    <t>Internacionalização da Oferta de Turismo Náutico na Costa Algarvia (Lufinha, Lda)</t>
  </si>
  <si>
    <t>A Ondas e Desafios é uma start-up do Turismo que nasce com o propósito de inovar o setor das marítimo-turísticas, criando uma oferta atrativa para novos mercados turísticos. A empresa pretende criar uma marca forte com impacto junto do segmento B2B e B2C em novos mercados internacionais.</t>
  </si>
  <si>
    <t>O presente projeto tem como objetivo capacitar a Portimar para a internacionalização, através de fatores dinâmicos de competitividade, que permitirá aumentar as exportações, a notoriedade e visibilidade internacional da empresa e de Portugal, enquanto destino turístico de eleição.</t>
  </si>
  <si>
    <t>Este projeto visa a promoção internacional da marca Algarve Riders nos principais mercados emissores.</t>
  </si>
  <si>
    <t>O corrente projeto de investimento tem como objetivo fundamental fomentar a competitividade do Hotel Vasco da Gama através do aumento da sua taxa média de ocupação e volume de negócios internacional até 2020.</t>
  </si>
  <si>
    <t>A Tee Times vai reforçar o seu posicionamento nos mercados internacionais tendo em vista a venda do produto golfe.</t>
  </si>
  <si>
    <t>ALG-24-2017-22</t>
  </si>
  <si>
    <t>Vida Ativa para Desempregados</t>
  </si>
  <si>
    <t>ALG-05-3524-FSE-000130</t>
  </si>
  <si>
    <t>Visa potenciar o regresso ao mercado de trabalho dos desempregados inscritos no Serviço Público de Emprego, através da participação em percursos de formação modular, com base em unidades de formação de curta duração do Catálogo Nacional de Qualificações, e ou da realização de Formação Prática em Contexto de Trabalho, que complemente o percurso de formação ou as competências adquiridas em diferentes contextos.</t>
  </si>
  <si>
    <t>Promoção de microempreendedorismo</t>
  </si>
  <si>
    <t>PI 9.4</t>
  </si>
  <si>
    <t>ALG-38-2017-20</t>
  </si>
  <si>
    <t>Formação de Profissionais do Setor da Saúde</t>
  </si>
  <si>
    <t>ALG-06-4538-FSE-000002</t>
  </si>
  <si>
    <t>A presente candidatura tem como o principal objetivo colmatar as necessidades formativas da ARS Algarve, enquadrando-as nas prioridades do aviso de abertura. Desenvolveram-se estratégias integradas, flexíveis, sistemáticas, quantitativas, qualitativas e transdisciplinares, com o objetivo de aproximar as necessidades institucionais e profissionais da oferta formativa no sentido do desenvolvimento e da inovação.</t>
  </si>
  <si>
    <t>ALG-M8-2017-11</t>
  </si>
  <si>
    <t>ALG-06-4740-FSE-000023</t>
  </si>
  <si>
    <t>O projeto Algarve Mediterrânico – Atelier Móvel permitirá expandir a atividade da Good Moments, respondendo às crescentes solicitações para realizar demonstrações de cozinha, aulas culinárias e catering com cozinha ao vivo, no exterior das instalações. Será criada uma unidade itinerante, suportada por uma equipa a contratar, e modernos equipamentos e utensílios, e realizados investimentos nas instalações da empresa, para suporte à atividade.</t>
  </si>
  <si>
    <t>O investimento a realizar, alinhado à contratação de mais colaboradores, possibilitará a modernização e expansão da atividade e a maior promoção da sua oferta, pretendendo-se também criar sinergias entre o comércio local - formulando novas parcerias para a criação de pontos de vendas - e participar ao longo do ano em feiras e eventos gastronómicos regionais com expositores dos seus produtos.</t>
  </si>
  <si>
    <t>O projeto pretende ser inovador no Baixo Guadiana e no Algarve, com uma estratégia e conceito bem definido que tem sido fator de sucesso desde a sua abertura. O projeto será um ponto de referência na dinamização dos nossos recursos naturais fazendo uma transição entre o litoral e a serra. Irá proporcionar condições de excelência com zonas adaptadas de lazer condizentes com a qualidade que temos tentado aportar desde o início.</t>
  </si>
  <si>
    <t>Algarve Mediterrânico – Atelier Móvel</t>
  </si>
  <si>
    <t>ALG-06-5141-FEDER-000034</t>
  </si>
  <si>
    <t>Expansão e modernização da produção e distribuição do Pão Tradicional de São Marcos</t>
  </si>
  <si>
    <t>ALG-06-5141-FEDER-000037</t>
  </si>
  <si>
    <t>Adaptação do Salão do Hotel Quinta do Marco em Sala de Eventos</t>
  </si>
  <si>
    <t>ALG-06-5141-FEDER-000038</t>
  </si>
  <si>
    <t>Monte do Malhão - turismo natural, cultural e de lazer no Baixo Guadiana</t>
  </si>
  <si>
    <t>ALG-06-5141-FEDER-000039</t>
  </si>
  <si>
    <t>Modernização de fábrica de bolos</t>
  </si>
  <si>
    <t>ALG-06-5141-FEDER-000045</t>
  </si>
  <si>
    <t>Restaurante Mato-à-vista</t>
  </si>
  <si>
    <t>ALG-06-5141-FEDER-000048</t>
  </si>
  <si>
    <t>O projeto tem com principal objetivo a modernização do espaço da fábrica,, aquisição de uma viatura equipada com sistema de frio, colocação de um toldo no edifício, aquisição de alguns equipamentos, nomeadamente um forno , 1 armário, uma amssadeira uma batedeira e uma divisora enroladora e aquisição de um sistema informático composto por POS, impressora térmica, gaveta metálica e programa informático certificado.</t>
  </si>
  <si>
    <t>O projeto consiste na modernização do restaurante Mato-a-vista, com intuito de torná-lo capaz de fazer face à procura existente em época alta assim como atrair mais clientes na época baixa. Para tal é necessário realizar algumas obras assim como adquirir equipamentos modernos e eficientes que permitam conservar os alimentos. Será, igualmente, necessário a contratação de novos funcionários para que seja possível chegar aos objetivos do restaurante</t>
  </si>
  <si>
    <t>Serviços e redes de intervenção social e de saúde</t>
  </si>
  <si>
    <t>ALG-06-4538-FSE-000001</t>
  </si>
  <si>
    <t>SAICT-45-2015-03</t>
  </si>
  <si>
    <t>SAICT-45-2016-01</t>
  </si>
  <si>
    <t>SAICT-45-2016-02</t>
  </si>
  <si>
    <t>SAICT-45-2017-01</t>
  </si>
  <si>
    <t>ALG-46-2015-14</t>
  </si>
  <si>
    <t>ALG-46-2017-05</t>
  </si>
  <si>
    <t>SI-47-2015-08</t>
  </si>
  <si>
    <t>SI-47-2015-12</t>
  </si>
  <si>
    <t>SI-47-2015-16</t>
  </si>
  <si>
    <t>SI-47-2015-33</t>
  </si>
  <si>
    <t>SI-47-2016-11</t>
  </si>
  <si>
    <t>SI-51-2015-13</t>
  </si>
  <si>
    <t>SI-53-2015-27</t>
  </si>
  <si>
    <t>ALG-51-2015-13</t>
  </si>
  <si>
    <t>SI-51-2016-02</t>
  </si>
  <si>
    <t>SI-51-2016-13</t>
  </si>
  <si>
    <t>SI-51-2016-20</t>
  </si>
  <si>
    <t>SI-51-2017-09</t>
  </si>
  <si>
    <t>SI-52-2015-06</t>
  </si>
  <si>
    <t>SI-52-2015-14</t>
  </si>
  <si>
    <t>SI-52-2015-19</t>
  </si>
  <si>
    <t>ALG-52-2015-01</t>
  </si>
  <si>
    <t>SI-52-2015-22</t>
  </si>
  <si>
    <t>ALG-52-2015-02</t>
  </si>
  <si>
    <t>SI-52-2015-29</t>
  </si>
  <si>
    <t>SI-52-2016-04</t>
  </si>
  <si>
    <t>SI-52-2016-17</t>
  </si>
  <si>
    <t>SI-52-2016-21</t>
  </si>
  <si>
    <t>ALG-C9-2016-11</t>
  </si>
  <si>
    <t>SI-52-2017-11</t>
  </si>
  <si>
    <t>SI-53-2015-03</t>
  </si>
  <si>
    <t>SI-53-2015-05</t>
  </si>
  <si>
    <t>SI-53-2015-15</t>
  </si>
  <si>
    <t>SI-53-2015-18</t>
  </si>
  <si>
    <t>SI-53-2015-28</t>
  </si>
  <si>
    <t>SI-53-2015-20</t>
  </si>
  <si>
    <t>ALG-53-2015-03</t>
  </si>
  <si>
    <t>SI-53-2015-30</t>
  </si>
  <si>
    <t>ALG-53-2015-15</t>
  </si>
  <si>
    <t>SI-53-2016-01</t>
  </si>
  <si>
    <t>SI-53-2016-03</t>
  </si>
  <si>
    <t>SI-53-2016-19</t>
  </si>
  <si>
    <t>SI-53-2016-12</t>
  </si>
  <si>
    <t>ALG-M1-2016-14</t>
  </si>
  <si>
    <t>SI-53-2017-20</t>
  </si>
  <si>
    <t xml:space="preserve">Eixo 1 </t>
  </si>
  <si>
    <t xml:space="preserve">Eixo 2 </t>
  </si>
  <si>
    <t xml:space="preserve">Eixo 3 </t>
  </si>
  <si>
    <t xml:space="preserve">Eixo 4 </t>
  </si>
  <si>
    <t xml:space="preserve">Eixo 5 </t>
  </si>
  <si>
    <t xml:space="preserve">Eixo 6 </t>
  </si>
  <si>
    <t xml:space="preserve">Eixo 7 </t>
  </si>
  <si>
    <t xml:space="preserve">Eixo 8 </t>
  </si>
  <si>
    <t xml:space="preserve">Eixo 9 </t>
  </si>
  <si>
    <t>Ponta Grande - Resort de excelencia internacional</t>
  </si>
  <si>
    <t>ALG-02-0752-FEDER-034365</t>
  </si>
  <si>
    <t>O projeto Reforça a capacitação da empresa para a internacionalização, com o aumento das exportações pela aplicação de novos modelos empresariais de internacionalização, permitindo potenciar o aumento da sua base exportadora pelo otimiização da utilização da capacidade instalada de alojamento.</t>
  </si>
  <si>
    <t>ALG-02-0752-FEDER-034895</t>
  </si>
  <si>
    <t>Requalificação da Rua 25 de Abril</t>
  </si>
  <si>
    <t>ALG-04-2316-FEDER-000012</t>
  </si>
  <si>
    <t>A operação abrange a requalificação de uma das principais vias de acesso a Castro Marim (Rua 25 de Abril), a qual desemboca no centro histórico da vila e dá acesso a vários serviços, bem como a elementos patrimoniais históricos de forte expressão. A intervenção contribui para a qualidade urbanística de Castro Marim, ao nível da segurança e mobilidade e permitirá também uma melhoria significativa a nível da rede de drenagem de águas pluviais.</t>
  </si>
  <si>
    <t>Plano de Gestão e Divulgação do PARU de Loulé</t>
  </si>
  <si>
    <t>ALG-04-2316-FEDER-000022</t>
  </si>
  <si>
    <t>A operação consiste na elaboração do Plano de Gestão e Divulgação do PARU de Loulé.</t>
  </si>
  <si>
    <t>Plano de Gestão e Divulgação do PARU de Quarteira</t>
  </si>
  <si>
    <t>ALG-04-2316-FEDER-000023</t>
  </si>
  <si>
    <t>A operação consiste na elaboração do Plano de Gestão e Divulgação do PARU de Quarteira.</t>
  </si>
  <si>
    <t>Gestão, promoção e animação urbana do PARU de Tavira</t>
  </si>
  <si>
    <t>ALG-04-2316-FEDER-000028</t>
  </si>
  <si>
    <t>Com esta operação pretende-se apresentar diversas iniciativas no âmbito da gestão, animação da área urbana, promoção e dinamização da atividade económica que vise a melhoria o ambiente urbano, da área de intervenção do PARU Tavira. A candidatura vai ser uma operação conjunta entre duas entidades: Município de Tavira e Associação para o Desenvolvimento Integrado da Baixa de Tavira.</t>
  </si>
  <si>
    <t>ALG-05-3321-FSE-000003</t>
  </si>
  <si>
    <t>O projeto prevê a realização de investimentos para requalificação do espaço de trabalho, e novos equipamentos, resultando na criação de condições necessárias para se puder desenvolver novos projetos de TIC, prestando uma melhor qualidade de serviço ao cliente com novos produtos e serviços, e criar novas parcerias.</t>
  </si>
  <si>
    <t>ALG-05-3524-FSE-000131</t>
  </si>
  <si>
    <t>ALG-05-3524-FSE-000132</t>
  </si>
  <si>
    <t>ALG-05-3827-FEDER-000005</t>
  </si>
  <si>
    <t>Expansão e modernização da LIVTC Portugal</t>
  </si>
  <si>
    <t>ALG-05-3827-FEDER-000009</t>
  </si>
  <si>
    <t>O projeto, na vertente de expansão da empresa, visa criar as fundações da próxima fase de crescimento da empresa, capacitando-a a endereçar através da marca Innuos um maior leque de países, garantindo os recursos humanos necessários bem como validando a estratégia de entrada em 2 novos mercados-alvo: França e EUA. Para além disso o projeto pretende modernizar a empresa através da aquisição de ferramentas que a permitam tornar-se mais eficiente.</t>
  </si>
  <si>
    <t>ALG-M8-2017-14</t>
  </si>
  <si>
    <t>ALG-M8-2017-12</t>
  </si>
  <si>
    <t>A operação consiste na remodelação de um espaço comercial já existente mas afecto a outra actividade, de modo a transforma-lo num local de armazenagem, exposição e venda ao publico de produtos relacionados com as actividades da empresa: canalização e climatização, sistemas de rega, manutenção de jardins, tratamento de piscinas, entre outros. Com a aquisição deste novo equipamento, possibilita a prestação de novos serviços, para novos clientes.</t>
  </si>
  <si>
    <t>ALG-06-4740-FSE-000032</t>
  </si>
  <si>
    <t>Com a implementação e execução de projeto pretende-se fundamentalmente criar um espaço de pernoita com equipamentos de apoio adequadas face às necessidades específicas das autocaravanas.</t>
  </si>
  <si>
    <t>ALG-M8-2017-16</t>
  </si>
  <si>
    <t>ALG-06-4740-FSE-000018</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</si>
  <si>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</si>
  <si>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ALG-06-4740-FSE-000020</t>
  </si>
  <si>
    <t>A candidatura consiste na ampliação da unidade de alojamento local existente, com aumento da capacidade de 7 para 14 pessoas, com possibilidade de atingir as 20. A referida ampliação irá conduzir à criação de um posto de trabalho por contrato sem termo.</t>
  </si>
  <si>
    <t>Área de acolhimento e de serviço para autocaravanas</t>
  </si>
  <si>
    <t>ALG-06-5141-FEDER-000042</t>
  </si>
  <si>
    <t>ALG-06-5141-FEDER-000024</t>
  </si>
  <si>
    <t>Implementação de SW desenvolvido à medida,assente na tecnologia BIM que permitirá uniformizar processos,traduzindo-se numa maior produtividade,qualidade dos Projectos e contratação de 3 colaboradores.</t>
  </si>
  <si>
    <t>ALG-06-5141-FEDER-000027</t>
  </si>
  <si>
    <t>Ampliação das Casas D'Aldeia</t>
  </si>
  <si>
    <t>ALG-06-5141-FEDER-000031</t>
  </si>
  <si>
    <t>SAICT-45-2017-02</t>
  </si>
  <si>
    <t>EvHe .: Origens e Evolução da Coginção Humana e o imapcto da ecologia costeira no SW Ibérico</t>
  </si>
  <si>
    <t>ALG-01-0145-FEDER-027833</t>
  </si>
  <si>
    <t>ALG-01-0145-FEDER-028044</t>
  </si>
  <si>
    <t>ALG-01-0145-FEDER-028518</t>
  </si>
  <si>
    <t>ALG-01-0145-FEDER-028949</t>
  </si>
  <si>
    <t>ALG-01-0145-FEDER-029151</t>
  </si>
  <si>
    <t>MugePortal .: Concheiros de Muge: Um novo portal para os últimos caçadores-recolectores do vale do Tejo, Portugal</t>
  </si>
  <si>
    <t>ALG-01-0145-FEDER-029680</t>
  </si>
  <si>
    <t>Odoracid .: Efeitos da acidificação dos oceanos no sistema neuronal do Linguado, Solea senegalensis</t>
  </si>
  <si>
    <t>ALG-01-0145-FEDER-030262</t>
  </si>
  <si>
    <t>ALG-01-0145-FEDER-030278</t>
  </si>
  <si>
    <t>DEvoCancer .: Descodificação da evolução do cancro da mama através de assinaturas de expressão diferencial do alelo mutado</t>
  </si>
  <si>
    <t>ALG-01-0145-FEDER-031477</t>
  </si>
  <si>
    <t>ReaDyHyCiCN .: Estudos da dinâmica da combustão do hidrogénio em nanotubos de carbono</t>
  </si>
  <si>
    <t>ALG-01-0145-FEDER-031955</t>
  </si>
  <si>
    <t>SI-47-2017-13</t>
  </si>
  <si>
    <t>SI-47-2017-03</t>
  </si>
  <si>
    <t>Desenvolvimento de um novo sistema AVAC baseado em jatos confluentes</t>
  </si>
  <si>
    <t>ALG-01-0247-FEDER-027811</t>
  </si>
  <si>
    <t>ALG-01-0247-FEDER-034050</t>
  </si>
  <si>
    <t>A presente proposta visa a conceção e desenvolvimento de um novo sistema AVAC baseado em jatos confluentes, configurando um dispositivo vertical de canto para ventilação, aquecimento e arrefecimento de ar junto das paredes através de jatos.</t>
  </si>
  <si>
    <t>O projecto pretende desenvolver um kit tecnológico, alimento e tanque de cultivo, para o larvas de peixes marinhos à primeira alimentação, que aproveite o seu alto potencial de crescimento, garanta uma qualidade de água óptima, reduza mortalidades, e permita um custo de produção razoável.</t>
  </si>
  <si>
    <t>EvaporCork .: Arrefecimento evaporativo passivo de fachadas com recurso a ICB</t>
  </si>
  <si>
    <t>ALG-01-0247-FEDER-033357</t>
  </si>
  <si>
    <t>O projeto EvaporCork visa o desenvolvimento de um novo sistema evaporativo passivo de fachadas revestidas com ICB, capaz de promover o arrefecimento de edifícios e mitigar o fenómeno da ilha de calor em países quentes e secos, alargando a oferta de revestimentos sustentáveis em ICB.</t>
  </si>
  <si>
    <t>ALG-04-2114-FEDER-000048</t>
  </si>
  <si>
    <t>O projeto assenta numa rede de ecovias e ciclovias que ligam os dois concelhos, permitindo aos seus utilizadores o contato com a natureza, usufruindo das caraterísticas únicas destes dois concelhos da Costa Vicentina</t>
  </si>
  <si>
    <t>Aljezur e Vila do Bispo</t>
  </si>
  <si>
    <t>ALG-04-2316-FEDER-000020</t>
  </si>
  <si>
    <t>ALG-04-2316-FEDER-000021</t>
  </si>
  <si>
    <t>ALG-04-2316-FEDER-000027</t>
  </si>
  <si>
    <t>Gestão e Animação do PARU - Silves</t>
  </si>
  <si>
    <t>Jardim da República - Silves</t>
  </si>
  <si>
    <t>O projecto de gestão e animação do PARU visa a operacionalização da dimensão imaterial do PARU de Silves, com um conjunto de iniciativas centradas na promoção, animação e gestão do território da ARU e dos seus recursos. Pretende-se, assim, a uma componente de valorização e de reforço da notoriedade interna e externamente da cidade, contribuindo para a melhoria da qualidade de vida, da regeneração e da revitalização da ARU.</t>
  </si>
  <si>
    <t>A operação pretende contribuir para a melhoria no que respeita à funcionalidade, coerência e estrutura do espaço público potenciando significativamente a capacidade de estacionamento e mobilidade para os moradores da zona habitacional a norte da área de intervenção e utentes quer das escolas na envolvente do jardim. Com a recuperação do Jardim da República pretende-se devolver à população um espaço verde de referência na cidade de Silves.</t>
  </si>
  <si>
    <t>Recuperação do Edifício do Compromisso Maritimo</t>
  </si>
  <si>
    <t>Destina-se a requalificar um edifício degradado e descaracterizado pelos usos e intervenções em que a preocupação de manter a nobreza original não se verificou. Foi o piso térreo que sofreu mais intervenções desadequadas sendo por isso alvo de uma intervenção mais profunda. Para o piso superior a intervenção preconizada é mínima pois conserva alguns elementos tradicionais. Inclui ainda a demolição da cobertura e o reforço estrutural do edifício.</t>
  </si>
  <si>
    <t>ALG-67-2017-08</t>
  </si>
  <si>
    <t>Qualidade dos sistemas de ensino e formação de nível não-superior</t>
  </si>
  <si>
    <t>ALG-07-5267-FSE-000002</t>
  </si>
  <si>
    <t>ALG-07-5267-FSE-000003</t>
  </si>
  <si>
    <t>ALG-07-5267-FSE-000005</t>
  </si>
  <si>
    <t>ALG-07-5267-FSE-000006</t>
  </si>
  <si>
    <t>ALG-07-5267-FSE-000007</t>
  </si>
  <si>
    <t>ALG-07-5267-FSE-000008</t>
  </si>
  <si>
    <t>Formação contínua de professores, formadores e outros agentes de formação</t>
  </si>
  <si>
    <t>Pretende-se desenvolver formação contínua de docentes com vista ao desenvolvimento de competências profissionais promotoras do sucesso escolar, no âmbito do Prog. Nac.de Promoção do Sucesso Escolar, em resposta às fragilidades identificadas nos Planos de Ação Estratégica das Escolas associadas. Organiza-se em 62 cursos com 77 ações com enfoque nas práticas pedagógicas e didáticas, ambientes de aprendizagem inovadores e dinâmicas organizacionais</t>
  </si>
  <si>
    <t>Esta candidatura dá sequência ao processo induzido pelo Plano Nacional Promoção Sucesso Escolar e pretende apoiar a execução dos Planos de Ação Estratégica (PAE) das escolas. Assim, as estratégicas insertas nos PAE serão operacionalizadas, pelo plano de formação a apoiar,capacitando as equipas docentes incumbidas da sua condução e desenvolvimento, no sentido de melhorar o processo de ensino e de aprendizagem e concomitantemente o sucesso escolar</t>
  </si>
  <si>
    <t>O presente projeto articula-se com a política educativa, com as exigências do PNPSE e com os Planos de Ação Estratégica elaborados pelos agrupamentos de escolas, nos quais foram identificadas as necessidades de formação docente. Contribui para o desenvolvimento profissional dos docentes e organizacional das escolas, numa perpectiva ecológica, apoiando a melhoria das aprendizagens, a promoção do sucesso escolar e a prevenção do abandono escolar.</t>
  </si>
  <si>
    <t>O presente projeto encontra-se articulado com a política educativa, alinhado com as exigências do PNPSE e com os planos de Ação Estratégicos elaborados pelos agrupamentos de escola, nos quais foram identificadas as necessidades de formação para concretização dos mesmos. Visa a melhoria das aprendizagens, a promoção do sucesso escolar e prevenção do abandono escolar.</t>
  </si>
  <si>
    <t>O Plano de formação visa dar resposta às necessidades de formação contínua dos docentes da educação pré escolar e dos ensinos básico e secundário dos agrupamentos associados do CFAE Ria Formosa, identificadas nas escolas e enquadradas nas prioridades definidas pelo sistema educativo e, fundamentalmente, as decorrentes do programa Nacional de Promoção do Sucesso Escolar. As ações a realizar dão relevo à formação em didáticas específicas.</t>
  </si>
  <si>
    <t>ALG-07-5470-FSE-000003</t>
  </si>
  <si>
    <t>Aprendizagem ao longo da vida</t>
  </si>
  <si>
    <t>ALG-70-2017-21</t>
  </si>
  <si>
    <t>Cursos de Educação e Formação de Adultos (EFA)</t>
  </si>
  <si>
    <t>PI 10.3</t>
  </si>
  <si>
    <t>Os Cursos de Educação e Formação para Adultos (Cursos EFA) assumem-se como uma modalidade de formação de dupla certificação e constituem-se como o principal instrumento para a qualificação de adultos, visam a redução dos seus défices de qualificação bem como a melhoria dos níveis de empregabilidade e de inclusão social e profissional e inserem-se no quadro conceptual da educação e formação ao longo da vida.</t>
  </si>
  <si>
    <t>ALG-01-0145-FEDER-029319</t>
  </si>
  <si>
    <t>GT-LightUP .: Iluminar gasotransmissores sinalizadores</t>
  </si>
  <si>
    <t>OtiCalFrut .: OtiCalFrut: CALibração ÓTIca de FRUTos</t>
  </si>
  <si>
    <t>ALG-01-0247-FEDER-033652</t>
  </si>
  <si>
    <t>SI-47-2017-14</t>
  </si>
  <si>
    <t>NIBAP .: Nucleo de Investigação em Biotecnologia e Agricultura de Precisão</t>
  </si>
  <si>
    <t>ALG-01-0247-FEDER-037303</t>
  </si>
  <si>
    <t>O projeto visa a constituição de um Nucleo de Investigação focado na área da Biotecnologia e Agricultura de Precisão.</t>
  </si>
  <si>
    <t>Algarve Wines &amp; Spirits</t>
  </si>
  <si>
    <t>ALG-02-0853-FEDER-017265</t>
  </si>
  <si>
    <t>O projeto Wines &amp; Spirits pretende o aumento da competividade das empresas do setor das bebidas do Algarve e a implementação de ferramentas de carácter inovador.</t>
  </si>
  <si>
    <t>Reabilitação para adaptação a Centro de Artes e Ofícios (Edifício do Antigo Tribunal)</t>
  </si>
  <si>
    <t>ALG-04-2316-FEDER-000026</t>
  </si>
  <si>
    <t>Pretende-se dotar o Edifício do antigo Tribunal de Albufeira das adequadas caraterísticas físicas e funcionais para a instalação de um Centro de Artes e Ofícios, um equipamento público destinado primordialmente a atividades de divulgação de artes, técnicas, saberes e produtos artesanais locais, integrando a componente informativa, expositiva, formativa e comercial.</t>
  </si>
  <si>
    <t>ALG-05-3321-FSE-000008</t>
  </si>
  <si>
    <t>Esta operação está centrada em três vertentes. Em primeiro lugar pela criação da empresa, criando um espaço aberto ao público adequado. Em segundo lugar pela utilização de equipamentos e software de TIC de vanguarda, assim como pela via da utilização de equipamentos eficientes e utilizadores de energias renováveis para o showroom. Em terceiro lugar, pela promoção da empregabilidade, criando o posto de trabalho da empresária e de um funcionário.</t>
  </si>
  <si>
    <t>ALG-05-3321-FSE-000018</t>
  </si>
  <si>
    <t>O projeto prevê a realização de investimentos, nomeadamente a aquisição de novos equipamentos, obras de adaptação das instalações e lançamento de uma nova marca, resultando na criação de condições necessárias para se puder desenvolver novos projetos conciliando a área das indústrias criativas com o e-commerce.</t>
  </si>
  <si>
    <t>ALG-05-3321-FSE-000019</t>
  </si>
  <si>
    <t>A Ecosonda é uma nova empresa de base tecnológica, criada por dois empreendedores da área da Física Médica oriundos da Universidade do Algarve, que tem por objectivo a prestação de serviços direcionados ao sector da Saúde. A especificidade tecnológica da oferta de serviços obriga à utilização de um conjunto de equipamentos que representa uma importante componente de investimento inicial, à qual se soma a do investimento em capital humano.</t>
  </si>
  <si>
    <t>ALG-05-3321-FSE-000021</t>
  </si>
  <si>
    <t>O projeto visa o apoio ao desenvolvimento de uma empresa recem criada, através da aquisição de equipamentos de vending. O projeto apresenta aspectos claramente inovadores, quer pela forte componente tecnológica dos equipamentos em causa, mas principalmente por apresentar uma forma inovadora de comercializar produtos regionais tradicionais.</t>
  </si>
  <si>
    <t>ALG-M8-2017-13</t>
  </si>
  <si>
    <t>ALG-06-4740-FSE-000049</t>
  </si>
  <si>
    <t>A empresa considera crucial realizar investimentos em novos canais de comunicação eletrónica, equipamentos e divulgação promocional, para que seja possível assegurar o inicio da atividade.</t>
  </si>
  <si>
    <t>ALG-06-4740-FSE-000056</t>
  </si>
  <si>
    <t>O presente projeto visa a implementação de um estabelecimento - cafetaria, através da adaptação de um espaço já existente no centro da cidade de Tavira, mais concretamente, na Rua da Liberdade, n.º 26, com intuito de proporcionar aos residentes e visitantes uma oferta diversificada, num espaço que até dia 31 de outubro se encontra a funcionar como comércio de produtos de artesanato.</t>
  </si>
  <si>
    <t>ALG-06-4740-FSE-000062</t>
  </si>
  <si>
    <t>Será um serviço a disponibilizar na área da restauração e bebidas e venda de produtos locais. Com a realização deste plano de investimento, contribui-se diretamente para a fixação de população com a criação de um posto de trabalho e promove o desenvolvimento local pela venda de produtos regionais.</t>
  </si>
  <si>
    <t>ALG-06-5141-FEDER-000062</t>
  </si>
  <si>
    <t>Urbanvet</t>
  </si>
  <si>
    <t>ALG-06-5141-FEDER-000067</t>
  </si>
  <si>
    <t>ALG-06-5141-FEDER-000076</t>
  </si>
  <si>
    <t>À da Marta</t>
  </si>
  <si>
    <t>ALG-06-5141-FEDER-000079</t>
  </si>
  <si>
    <t>Café na Quinta do Monte</t>
  </si>
  <si>
    <t>ALG-06-5141-FEDER-000086</t>
  </si>
  <si>
    <t>Modernização da Marisqueira Mariscos e Petiscos</t>
  </si>
  <si>
    <t>ALG-06-5141-FEDER-000099</t>
  </si>
  <si>
    <t>ALG-01-0145-FEDER-028263</t>
  </si>
  <si>
    <t>ALG-01-0145-FEDER-028266</t>
  </si>
  <si>
    <t>WakeUp .: O despertar do oócito: reactivação transcricional após um estado quiescente prolongado.</t>
  </si>
  <si>
    <t>ALG-01-0145-FEDER-028441</t>
  </si>
  <si>
    <t>ALG-01-0145-FEDER-028647</t>
  </si>
  <si>
    <t>EW-Coast .: Sistema de alerta a riscos costeiros induzidos por tempestades</t>
  </si>
  <si>
    <t>ALG-01-0145-FEDER-028657</t>
  </si>
  <si>
    <t>GreenVet .: Desvendando o potencial de plantas marinhas halófitas como fontes inovadoras de produtos para uso veterinário</t>
  </si>
  <si>
    <t>ALG-01-0145-FEDER-028876</t>
  </si>
  <si>
    <t>OnOff .: Conjugação do registo sedimentar onshore e offshore de tsunamis</t>
  </si>
  <si>
    <t>ALG-01-0145-FEDER-028941</t>
  </si>
  <si>
    <t>REMIRucula .: Caracterização da resistência ao míldio na cultura da rúcula</t>
  </si>
  <si>
    <t>ALG-01-0145-FEDER-028963</t>
  </si>
  <si>
    <t>ALG-01-0145-FEDER-029251</t>
  </si>
  <si>
    <t>KeePace .: Keep Pace: Seleção de árvores capazes de acompanhar as rápidas alterações ambientais, base para a gestão de montados sustentáveis do século XXI</t>
  </si>
  <si>
    <t>ALG-01-0145-FEDER-029263</t>
  </si>
  <si>
    <t>SeGrPolyQ .: O papel dos grânulos de stress nas doenças de poliglutaminas: da patogénese à terapia molecular</t>
  </si>
  <si>
    <t>ALG-01-0145-FEDER-029480</t>
  </si>
  <si>
    <t>RhizoMiS .: Manipulação do microbioma da rizosfera de Salicornia para exploração de bioprodutos e melhoramento de bioprocessos</t>
  </si>
  <si>
    <t>ALG-01-0145-FEDER-029736</t>
  </si>
  <si>
    <t>WarmWorld .: Compreender os períodos climáticos quentes do passado nos últimos 1.5 Ma</t>
  </si>
  <si>
    <t>ALG-01-0145-FEDER-029897</t>
  </si>
  <si>
    <t>CromSeg .: Mecanismos moleculares da segregação cromossómica</t>
  </si>
  <si>
    <t>ALG-01-0145-FEDER-030014</t>
  </si>
  <si>
    <t>Seaweeds4Feeds .: Libertação do potencial das macroalgas marinhas para a alimentação de porcos e aves</t>
  </si>
  <si>
    <t>ALG-01-0145-FEDER-030238</t>
  </si>
  <si>
    <t>i-Five .: Extensão do acesso de espectro dinâmico para rádio 5G</t>
  </si>
  <si>
    <t>ALG-01-0145-FEDER-030500</t>
  </si>
  <si>
    <t>ReFloRest .: Reabilitando Residuos Agrofloestais: Das Interações Intermoleculares em Polifenois Naturais ao Desenvolvimento de Novos Biomateriais de Valor Acrescentado.</t>
  </si>
  <si>
    <t>ALG-01-0145-FEDER-030619</t>
  </si>
  <si>
    <t>NanoReproTox .: Desvendando os impactos ecológicos da toxicidade de nanopartículas na reprodução de organismos marinhos</t>
  </si>
  <si>
    <t>ALG-01-0145-FEDER-030908</t>
  </si>
  <si>
    <t>ALG-01-0145-FEDER-030922</t>
  </si>
  <si>
    <t>SourUnion .: SourUnion - Análise da interacção entre o porta-enxerto laranjeira azeda e a variedade enxertada que provoca o declínio dos citrinos na presença do Citrus tristeza virus</t>
  </si>
  <si>
    <t>ALG-01-0145-FEDER-030957</t>
  </si>
  <si>
    <t>HabWAVE .: Relevância da conjugação de processos biológicos e físicos na iniciação de blooms de algas nocivas na costa NW de Portugal</t>
  </si>
  <si>
    <t>ALG-01-0145-FEDER-031265</t>
  </si>
  <si>
    <t>GreenTreat .: Integração de um método sustentável utilizando microalgas para o tratamento terciário de efluentes urbanos em Estações de Tratamento de Águas Residuais no Algarve</t>
  </si>
  <si>
    <t>ALG-01-0145-FEDER-031567</t>
  </si>
  <si>
    <t>ALG-01-0145-FEDER-031599</t>
  </si>
  <si>
    <t>Microcontrol .: Utilização da capacidade terapêutica do microbioma para a melhoria da larvicultura de peixes</t>
  </si>
  <si>
    <t>ALG-01-0145-FEDER-031996</t>
  </si>
  <si>
    <t>ALG-01-0145-FEDER-032349</t>
  </si>
  <si>
    <t>ALG-B3-2018-02</t>
  </si>
  <si>
    <t>Estágios</t>
  </si>
  <si>
    <t>ALG-05-31B3-FSE-000001</t>
  </si>
  <si>
    <t>As medidas de estágios visam complementar e desenvolver as competências dos desempregados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</si>
  <si>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ALG-05-3827-FEDER-000012</t>
  </si>
  <si>
    <t>Leila Real Kitchen Space Projects | Empreendedorismo e criação de empresas</t>
  </si>
  <si>
    <t>ALG-05-3827-FEDER-000013</t>
  </si>
  <si>
    <t>ALG-05-3827-FEDER-000021</t>
  </si>
  <si>
    <t>Expansão e nova plataforma online LabPrint</t>
  </si>
  <si>
    <t>ALG-05-3827-FEDER-000024</t>
  </si>
  <si>
    <t>ALG-05-3827-FEDER-000025</t>
  </si>
  <si>
    <t>Vending turistico de produtos regionais</t>
  </si>
  <si>
    <t>ALG-05-3827-FEDER-000028</t>
  </si>
  <si>
    <t>Valorização da Escrita do Sudoeste e Conservação e Valorização das Antas do Ameixial</t>
  </si>
  <si>
    <t>ALG-05-3928-FEDER-000015</t>
  </si>
  <si>
    <t>Patrimónios de Castro Marim: Valorização e Promoção de Produtores Locais e Produtos Endógenos</t>
  </si>
  <si>
    <t>ALG-05-3928-FEDER-000018</t>
  </si>
  <si>
    <t>A operação tem como objectivo a conservação e valorização da Escrita do Sudoeste e das Antas do Ameixial e insere-se numa estratégia de valorização e promoção dos recursos naturais e culturais do território, através da preservação do património histórico.</t>
  </si>
  <si>
    <t>A operação preconiza a valorização económica de recursos endógenos associados a Castro Marim, concretamente a valorização e promoção dos produtores locais e dos produtos endógenos, designadamente flor de sal e sal de Castro Marim e a raça autóctone cabra de raça algarvia, entre outros</t>
  </si>
  <si>
    <t>ALG-38-2017-26</t>
  </si>
  <si>
    <t>Formação de profissionais do setor da saúde</t>
  </si>
  <si>
    <t>ALG-06-4538-FSE-000004</t>
  </si>
  <si>
    <t>ALG-06-4538-FSE-000005</t>
  </si>
  <si>
    <t>Face às necessidades identificadas ao nível da saúde na nossa instituição, esta candidatura permitirá aos nossos colaboradores a aquisição, desenvolvimento e renovação de conhecimentos, bem como a aquisição de instrumentos e métodos inovadores que combatam a obsolescência. Deste modo, tal facto irá permitir uma maior qualidade nos serviços prestados pela Associação garantindo, desta forma, maior bem-estar aos nossos utentes.</t>
  </si>
  <si>
    <t>ALG-06-4740-FSE-000013</t>
  </si>
  <si>
    <t>A casa de campo complementada com vertente holística enriquecedora na sua diversidade, projeta Monchique, pela sua elevada qualidade de serviços diversificados, contribuindo para o bem-estar global dos seus hóspedes. As experiências são inovadoras, interessantes e genuínas. Os hóspedes são recebidos de forma exemplar e distinta, sem preocupação de raça, idade, género ou religião, todos são Bem Vindos.</t>
  </si>
  <si>
    <t>ALG-06-4740-FSE-000040</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</si>
  <si>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</si>
  <si>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ALG-06-4740-FSE-000063</t>
  </si>
  <si>
    <t>ALG-06-4740-FSE-000066</t>
  </si>
  <si>
    <t>Prestação de Serviços de Coaching, Formação e Consultoria em Auto-Estima, Desenvolvimento Pessoal, Melhoria dos Processos de Trabalho e Gestão da Qualidade em Instituições Sociais (Jardins de Infância, Lares de Idosos, Orfanatos, Prisões, Casas de Acolhimento e Orfanatos), Instituições de Ensino (Escolas Públicas e Privadas), Empresas de prestação de servicos, indústria e hotelaria, públicas ou privadas.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</si>
  <si>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</si>
  <si>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ALG-06-5141-FEDER-000043</t>
  </si>
  <si>
    <t>Remodelação e Modernização de Ginásio</t>
  </si>
  <si>
    <t>ALG-06-5141-FEDER-000053</t>
  </si>
  <si>
    <t>ALG-06-5141-FEDER-000063</t>
  </si>
  <si>
    <t>Este investimento visa a melhoria dos serviços de hotelaria e a diversificação dos serviços para a restauração, contribuir para a fidelização dos clientes (estrangeiros) e reduzir assim a sazonalidade. Visa a promoção do Património Natural e Cultural da Costa Vicentina, em que o empreendimento está incutido no apreço das paisagens naturais como da mostra dos produtos agroalimentares que contribuem para a sustentabilidade da economia local.</t>
  </si>
  <si>
    <t>Prestação de Serviços de Coaching, Formação e Consultoria em instituições sociais e educativas, empresas públicas e privadas, indivíduos e grupos.</t>
  </si>
  <si>
    <t>ALG-06-5141-FEDER-000090</t>
  </si>
  <si>
    <t>Conceito inovador de criação da 1ª cervejaria Artesanal Europeia, integralmente “amiga do ambiente”</t>
  </si>
  <si>
    <t>ALG-06-5141-FEDER-000093</t>
  </si>
  <si>
    <t>ALG-07-5267-FSE-000004</t>
  </si>
  <si>
    <t>A formação contínua de docentes é estrutural na melhoria da qualidade da resposta dos sistemas educativos. A presente candidatura caracteriza-se pela construção de um plano de formação contínua para os níveis de educação pré-escolar, básico e secundário, tendo como principal objetivo a capacitação dos docentes e outros agentes educativos com as competências técnicas, pedagógicas e didáticas necessárias para a promoção do sucesso educativo.</t>
  </si>
  <si>
    <t>ALG-70-2017-24</t>
  </si>
  <si>
    <t>ALG-07-5470-FSE-000002</t>
  </si>
  <si>
    <t>Centros Qualifica</t>
  </si>
  <si>
    <t>ALG-07-5470-FSE-000004</t>
  </si>
  <si>
    <t>ALG-07-5470-FSE-000005</t>
  </si>
  <si>
    <t>ALG-07-5470-FSE-000006</t>
  </si>
  <si>
    <t>ALG-07-5470-FSE-000007</t>
  </si>
  <si>
    <t>ALG-07-5470-FSE-000008</t>
  </si>
  <si>
    <t>ALG-07-5470-FSE-000009</t>
  </si>
  <si>
    <t>ALG-07-5470-FSE-000010</t>
  </si>
  <si>
    <t>ALG-07-5470-FSE-000011</t>
  </si>
  <si>
    <t>ALG-07-5470-FSE-000012</t>
  </si>
  <si>
    <t>ALG-07-5470-FSE-000013</t>
  </si>
  <si>
    <t>Candidatura financeira para o funcionamento do Centro Qualifica da Escola Secundária de Loulé para os anos de 2017-18.</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</si>
  <si>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 .</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</si>
  <si>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</si>
  <si>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certificada.Tem como principais atribuições o desenvolvimento de processos de orientação e processos de RVCC escolar e profissional.</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</si>
  <si>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</si>
  <si>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O Centro Qualifica Turisforma tem como premissa fundamental não só a valorização das aprendizagens que foram sendo adquiridas ao longo da vida, mas também a possibilidade efetiva dos adultos e jovens aumentarem e desenvolverem competências através de formação qualificante, tendo por base as reais necessidades de qualificação existentes no seu território de atuação.</t>
  </si>
  <si>
    <t>Atividade relevante dada a necessidade local de encaminhamento para a qualificação e formação de adultos e elevar o nível de qualificação adulta ativa, desempregada e empregada</t>
  </si>
  <si>
    <t>ALG-71-2018-06</t>
  </si>
  <si>
    <t>Cursos de Especialização Tecnológica (CET) em linha com a RIS3 regional</t>
  </si>
  <si>
    <t>ALG-07-5571-FSE-000003</t>
  </si>
  <si>
    <t>PI 11.2</t>
  </si>
  <si>
    <t>Capacitação institucional nas parcerias territoriais e setoriais</t>
  </si>
  <si>
    <t>ALG-64-2018-01</t>
  </si>
  <si>
    <t>Capacitação institucional - DLBC Rurais</t>
  </si>
  <si>
    <t>ALG-08-5864-FSE-000001</t>
  </si>
  <si>
    <t>ALG-08-5864-FSE-000002</t>
  </si>
  <si>
    <t>ALG-08-5864-FSE-000003</t>
  </si>
  <si>
    <t>Pretende-se realizar formação que vise aumentar as competências e capacitar os técnicos da entid. gestora enquanto analistas dos pedidos de apoio, prestadores de informação aos candidatos e auditores na fase da execução. Serão realizados vídeos com 7 Boas Práticas de Desenvolvimento Local na Baixa Densidade, de curta duração que possam ser exibidos como testemunhos do apoio a ideias inovadoras, divulguem o programa e fomentem o empreendedorismo.</t>
  </si>
  <si>
    <t>Intervenção que visa o reforço da capacidade de gestão e animação da entidade gestora do GAL ADERE, com vista à dinamização da Estratégia de Desenvolvimento Local ADERE 2020 no âmbito do instrumento DLBC, na sua vertente rural, de acordo com o contrato para gestão da estratégia de desenvolvimento local do GAL ADERE 2020 e respetivo Protocolo de Articulação Funcional assinados com a AG do CRESC ALGARVE 2020.</t>
  </si>
  <si>
    <t>ALG-41-2017-04</t>
  </si>
  <si>
    <t>SI-47-2018-01</t>
  </si>
  <si>
    <t>SolarPassenger .: Embarcações electro-solares para transporte de passageiros</t>
  </si>
  <si>
    <t>ALG-01-0247-FEDER-038352</t>
  </si>
  <si>
    <t>O SolarPassenger visa a conceptualização, desenho e desenvolvimento de uma nova embarcação electro-solar para transporte de passageiros, que utilizará exclusivamente a energia solar enquanto força motriz, o que obrigará à investigação e inovação ao nível dos cascos, tornando-os mais eficientes.</t>
  </si>
  <si>
    <t>Rede de Apoio ao Autocaravanismo na Região do Algarve (RAARA) - ASA Messines, ASPA São Brás Alportel e ASA Cachopo</t>
  </si>
  <si>
    <t>ALG-05-3928-FEDER-000014</t>
  </si>
  <si>
    <t>O projeto visa o alargamento e a consolidação de uma rede de equipamentos de apoio ao autocaravanismo através da criação de diversas áreas para o acolhimento dos turistas com apetência para a exploração de recursos associados à natureza e ao património cultural, dinamizando a atratividade do território e a sua visitação.</t>
  </si>
  <si>
    <t>Obras de conservação na Escola EB1+JI da Conceição</t>
  </si>
  <si>
    <t>ALG-07-5673-FEDER-000005</t>
  </si>
  <si>
    <t>A escola EB1+JI da Conceição, dado ser um edifício muito antigo, o seu estado de conservação não permite responder às exigências atuais do ensino, como tal pretende-se contribuir com esta intervenção para o aumento das condições apropriadas aos alunos com mobilidade reduzida, criando melhores condições de acessibilidades, modernizar as salas de aula, melhorar as condições dos espaços, funcionais e ao nível do conforto térmico e acústico.</t>
  </si>
  <si>
    <t>Remodelação e modernização das Escolas EB1 de Marchil, Areal Gordo e Santa Barbara de Nexe</t>
  </si>
  <si>
    <t>ALG-07-5673-FEDER-000006</t>
  </si>
  <si>
    <t>Com estas intervenções nas Escolas, o Município  está em condições de responder às necessidades sentidas e exigidas no ensino atual, criando condições de acessibilidades ao recinto e aos edifícios para crianças com mobilidade condicionada, melhorando os espaços de recreio das escolas, proporcionando melhores condições de vivência dos espaços contíguos.</t>
  </si>
  <si>
    <t>Criação de Infraestruturas de Apoio ao Ensino na EBI 1,2,3 Joaquim Moreira, em Martim Longo</t>
  </si>
  <si>
    <t>ALG-07-5673-FEDER-000007</t>
  </si>
  <si>
    <t>A candidatura visa a criação de uma sala de expressão artística, uma galeria de acesso (corredor de circulação), ao Pavilhão Municipal, bem como a climatização de salas de aula. Pretende-se a criação de condições necessárias para um ensino de qualidade, direcionado para uma aprendizagem valorizando o proveito escolar na igualdade de condições, na redução da taxa de abandono escolar, permitindo o direito à aprendizagem e ao sucesso educativo.</t>
  </si>
  <si>
    <t>Eficiência energética nas infraestruturas públicas</t>
  </si>
  <si>
    <t>ALG-03-2017-23</t>
  </si>
  <si>
    <t>Eficiência Energética na Iluminação Pública de Lagos</t>
  </si>
  <si>
    <t>ALG-03-1203-FEDER-000005</t>
  </si>
  <si>
    <t>O Município de Lagos pretende substituir equipamentos de Iluminação Publica do concelho de Lagos, que se encontra obsoleto e com bastante desgaste, por luminárias LED, para melhorar significativamente o seu desempenho energético.</t>
  </si>
  <si>
    <t>PI 4.3</t>
  </si>
  <si>
    <t>SI-52-2017-27</t>
  </si>
  <si>
    <t>ALG-02-0752-FEDER-038100</t>
  </si>
  <si>
    <t>O presente projeto tem como objetivo capacitar as PME envolvidas para a internacionalização, através da implementação de ações de promoção e marketing, incluindo a utilização de ferramentas web, permitindo potenciar o aumento da sua base e capacidade exportadora e reconhecimento internacional.</t>
  </si>
  <si>
    <t>Rede Regional de Mercados Locais - Requalificação, Gestão e Dinamização (1.ª fase)</t>
  </si>
  <si>
    <t>ALG-05-3928-FEDER-000013</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</si>
  <si>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</si>
  <si>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ALG-06-4538-FSE-000003</t>
  </si>
  <si>
    <t>Recorrendo a uma metodologia participativa, o INEM solicitou a Delegação Regional do Sul que, após auscultação dos parceiros locais integrados no Sistema Integrado de Emergência Médica, identificassem, no âmbito de cada uma das áreas de intervenção prioritária, as necessidades de formação sentidas em cada uma das regiões.</t>
  </si>
  <si>
    <t>ALG-06-4740-FSE-000019</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</si>
  <si>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</si>
  <si>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ALG-06-4740-FSE-000041</t>
  </si>
  <si>
    <t>O projeto tem com principal objetivo a modernização do talho através da aquisição de alguns equipamentos que permitirão a produção de novos produtos. E aquisição de uma viatura equipada com sistema de frio para ir levantar as carcaças ao matadouro. Pretende se ainda adquirir sistema de pesagem, ar condicionado e vitrines de frio.</t>
  </si>
  <si>
    <t>Modernização Clínica Terapêutica Fisio S.Brás</t>
  </si>
  <si>
    <t>ALG-06-5141-FEDER-000030</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</si>
  <si>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</si>
  <si>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Talho Carnes D`Ouro</t>
  </si>
  <si>
    <t>ALG-06-5141-FEDER-000056</t>
  </si>
  <si>
    <t>Requalificação de Espaço Exterior da Creche e Jardim de Infância de Castro Marim</t>
  </si>
  <si>
    <t>ALG-07-5673-FEDER-000009</t>
  </si>
  <si>
    <t>ALG-02-0752-FEDER-038063</t>
  </si>
  <si>
    <t>ALG-02-0752-FEDER-038083</t>
  </si>
  <si>
    <t>ALG-02-0752-FEDER-038087</t>
  </si>
  <si>
    <t>PT International Business</t>
  </si>
  <si>
    <t>Projeto Conjunto inédito da AIP e da sua rede de Associações Empresariais Regionais vocacionado para a potencialização da internacionalização das PME nacionais através de uma atuação integrada de ações externas, missões inversas e capacitação, em linha também com a nova economia digital.</t>
  </si>
  <si>
    <t>Portugal@Nihon2020</t>
  </si>
  <si>
    <t>A Câmara de Comércio e Indústria Luso Japonesa, com o projeto Portugal@Nihon2020, pretende capacitar conjuntamente as empresas para entrar ou consolidar a sua presença no mercado japonês, reunindo recursos, criando redes de contatos e reduzindo custos no processo de internacionalização das empresas.</t>
  </si>
  <si>
    <t>Remodelação do Centro Náutico</t>
  </si>
  <si>
    <t>ALG-05-3928-FEDER-000022</t>
  </si>
  <si>
    <t>Visa requalificar e ampliar um edifício na margem do rio Guadiana, bem como equipa-lo adequadamente, como forma de melhorar as condições de acolhimento dos atletas que praticam a atividade desportiva de canoagem, tanto ao nível dos atletas locais, bem como das equipas externas ao território que poderão aproveitar as excelentes condições naturais que o rio Guadiana nos oferece para a prática deste desporto.</t>
  </si>
  <si>
    <t>Projecto de exploração de  Turismo Náutico no Carvoeiro</t>
  </si>
  <si>
    <t>ALG-06-5141-FEDER-000072</t>
  </si>
  <si>
    <t>Promoção do desenvolvimento sócio-económico da região, dinamizando parcerias locais, privadas e públicas, criando mais emprego, apostando na plataforma turística da região, dando a conhecer as suas potencialidades endógenas e riquezas naturais, associadas ao profissionalismo da Team Work da empresa.
Oferta complementar de produtos turísticos ao serviço-base da região (alojamento) de forma distintiva e única na região marítima do Barlavento.</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</si>
  <si>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</si>
  <si>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As actividades a desenvolver no âmbito do projecto são:
1) Aquisição dos seguintes motociclos para aumento da frota:
2 Mash Café Racer 125cc
1 BMW R nine T Scrambler
3 Harley Davidson 48
1 Harley Davidson Road King
2) Aquisição de motociclo com sidecar Ural Tourist
3) Aquisição de acessórios:
5 Action cameras (Go Pro)
4 GPS
6 Intercomunicadores bluetooth
20 Casacos
30 Capacetes
8 Acessórios de motos
4) Promoção online</t>
  </si>
  <si>
    <t>O novo gastro bar Santa Sancha  terá uma lotação de 50 pessoas e estará localizado na zona histórica da cidade de Silves, junto à porta do Castelo. Serão criados 2 postos de trabalho a tempo inteiro, suficientes para o bom funcionamento do negócio. Tem como target o turista que visita a cidade, tanto na época alta, mas também o turista da época baixa, associado ao caravanismo.</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</si>
  <si>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</si>
  <si>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</si>
  <si>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</si>
  <si>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 xml:space="preserve">INESC TEC - Instituto de Engenharia de Sistemas e Computadores, tecnologia e Ciência </t>
  </si>
  <si>
    <t>Instituto Politécnico de Setúbal</t>
  </si>
  <si>
    <t>Universidade de Évora</t>
  </si>
  <si>
    <t>FCIÊNCIAS.ID - Associação para a Investigação e Desenvolvimento de Ciências</t>
  </si>
  <si>
    <t>Instituto Nacional de Investigação Agrária e Veterinária, I.P.</t>
  </si>
  <si>
    <t>IST-ID, Associação do Instituto superior Técnico para a Investigação e o Desenvolvimento</t>
  </si>
  <si>
    <t>Universidade do Minho</t>
  </si>
  <si>
    <t>Faculdade de Medicina Veterinária</t>
  </si>
  <si>
    <t>CIIMAR - Centro Interdisciplinar de Investigação Marinha e Ambiental</t>
  </si>
  <si>
    <t>Abyssal, S.A.</t>
  </si>
  <si>
    <t>Amorim Isolamentos, S.A.</t>
  </si>
  <si>
    <t>Hotel Salus, S.A.</t>
  </si>
  <si>
    <t>Associação Industrial Portuguesa - Câmara de Comércio e Indústria (AIP-CCI)</t>
  </si>
  <si>
    <t>Associação dos Industriais Hoteleiros e Similares do Algarve</t>
  </si>
  <si>
    <t>Viagens Laranja, Lda.</t>
  </si>
  <si>
    <t>Activbookings, Lda.</t>
  </si>
  <si>
    <t>Dengun, Lda.</t>
  </si>
  <si>
    <t>On Pro Travel Solutions, S.A.</t>
  </si>
  <si>
    <t>Sonha Pensa Imagina Comunica, Lda.</t>
  </si>
  <si>
    <t>Longevity Wellness Worldwide, Lda.</t>
  </si>
  <si>
    <t>CNEC - Companhia Náutica de Eventos e Comércio, Lda.</t>
  </si>
  <si>
    <t>Carob World Portugal, Lda.</t>
  </si>
  <si>
    <t>Dequattro Resorts &amp; Residences, S.A.</t>
  </si>
  <si>
    <t>Ondas e Desafios, Lda.</t>
  </si>
  <si>
    <t>A Industrial Farense, Lda.</t>
  </si>
  <si>
    <t>Sociedade Turística Vasco da Gama, S.A.</t>
  </si>
  <si>
    <t>I. Gonçalves &amp; M. Duarte, Lda.</t>
  </si>
  <si>
    <t>N-Options Arquitectos, Lda.</t>
  </si>
  <si>
    <t>Syst - Mp, Lda.</t>
  </si>
  <si>
    <t>André Lourenço, Unipessoal, Lda.</t>
  </si>
  <si>
    <t>Câmara de Comércio e Indústria Luso - Japonesa</t>
  </si>
  <si>
    <t>Falésia Hotel, S.A.</t>
  </si>
  <si>
    <t>Centro Desportivo Squash de Vilamoura, Lda.</t>
  </si>
  <si>
    <t>Cruz Caliços - Alimentação e Bebidas, Lda.</t>
  </si>
  <si>
    <t>F.G.P. - Engenharia Civil, Limitada</t>
  </si>
  <si>
    <t>Darkglobe, Lda.</t>
  </si>
  <si>
    <t>Flexitravel, Lda.</t>
  </si>
  <si>
    <t>Digitrend, Lda.</t>
  </si>
  <si>
    <t>Visão de Prata, Unipessoal, Lda.</t>
  </si>
  <si>
    <t>Sérgio Manuel Alexandre Gonçalves, Unipessoal, Lda.</t>
  </si>
  <si>
    <t>Juan Robert &amp; Gatariki - Material Óptico, Unipessoal, Lda.</t>
  </si>
  <si>
    <t>Maria Madalena Viegas Martins Faísca</t>
  </si>
  <si>
    <t>Momentos Dinâmicos, Unipessoal, Lda.</t>
  </si>
  <si>
    <t>Colégio Luz Gonçalo, Lda.</t>
  </si>
  <si>
    <t>T.C.G. - Contabilidade e Gestão, Lda.</t>
  </si>
  <si>
    <t>Aquavintage, Lda.</t>
  </si>
  <si>
    <t>Marsolve, Unipessoal, Lda.</t>
  </si>
  <si>
    <t>Proactivetur, Lda.</t>
  </si>
  <si>
    <t>Garrafeira Soares - Comércio de Bebidas, S.A.</t>
  </si>
  <si>
    <t>Be Sun, Lda.</t>
  </si>
  <si>
    <t>Carrasquinho &amp; Filhos - Produtos Combustíveis, Lda.</t>
  </si>
  <si>
    <t>Centro de Correção Visual, Lda.</t>
  </si>
  <si>
    <t>Ecocompósitos, S.A.</t>
  </si>
  <si>
    <t>Filágueda, Lda.</t>
  </si>
  <si>
    <t>Justdrinks, Lda.</t>
  </si>
  <si>
    <t>Rolibérica, Lda.</t>
  </si>
  <si>
    <t>Transportes Quintas &amp; Filho, Lda.</t>
  </si>
  <si>
    <t>Teodoro Teixeira, Unipessoal, Lda.</t>
  </si>
  <si>
    <t>Positano Decorações, Sociedade Unipessoal, Lda.</t>
  </si>
  <si>
    <t>Joaquim Sequeira Vieira - Urbanizações e Construções, Unipessoal, Lda.</t>
  </si>
  <si>
    <t>Atelier do Sul de Publicidade, Lda.</t>
  </si>
  <si>
    <t>Sun House II Property, Unipessoal, Lda.</t>
  </si>
  <si>
    <t>Sotecnisol, S.A.</t>
  </si>
  <si>
    <t>CVA - Comissão Vitivinícola do Algarve</t>
  </si>
  <si>
    <t>Quinta dos Poetas - Investimentos Turísticos, Lda.</t>
  </si>
  <si>
    <t>Memmo Baleeira - Hotelaria e Turismo, S.A.</t>
  </si>
  <si>
    <t>MBC - Investimentos Imobiliários, S.A.</t>
  </si>
  <si>
    <t>Geventos, Lda.</t>
  </si>
  <si>
    <t>Beautiful Bubble, Lda.</t>
  </si>
  <si>
    <t>Giolatto, Lda.</t>
  </si>
  <si>
    <t>Dream Cruises, Lda.</t>
  </si>
  <si>
    <t>R.M.P.Z. - Administração de Hotéis, Lda.</t>
  </si>
  <si>
    <t>Stressaway Safaris Unipessoal, Lda.</t>
  </si>
  <si>
    <t>Júpiter Albufeira - Indústria Hoteleira, S.A.</t>
  </si>
  <si>
    <t>Mundo Aquático - Parques Oceanográficos de Entretenimento Educativo, S.A.</t>
  </si>
  <si>
    <t>Cascadeinvest, S.A.</t>
  </si>
  <si>
    <t>Jorge Alves Correia - Comércio de Lareiras e Decoração Interiores; Lda.</t>
  </si>
  <si>
    <t>Imagem de Férias Unipessoal, Lda.</t>
  </si>
  <si>
    <t>Reis &amp; Reis Consulting, Lda.</t>
  </si>
  <si>
    <t>Yesnumber - It Solutions, Lda.</t>
  </si>
  <si>
    <t>Leila Real, Unipessoal, Lda.</t>
  </si>
  <si>
    <t>Labprint, Unipessoal, Lda.</t>
  </si>
  <si>
    <t>Ecosonda, Lda.</t>
  </si>
  <si>
    <t>A.N.J.E. - Associação Nacional de Jovens Empresários</t>
  </si>
  <si>
    <t>Terra da Perfeição, Lda.</t>
  </si>
  <si>
    <t>AHETA - Associação dos Hotéis e Empreendimentos Turísticos do Algarve</t>
  </si>
  <si>
    <t>Mediática, Tecnologias para a Educação, Lda.</t>
  </si>
  <si>
    <t>Centro de Formação Profissional para o Sector Alimentar (CFPSA)</t>
  </si>
  <si>
    <t>Diasúnicos, Lda.</t>
  </si>
  <si>
    <t>Associação In Loco, de Intervenção, Formação e Estudos para o Desenvolvimento Local</t>
  </si>
  <si>
    <t>Alto Comissariado para as Migrações, I.P.</t>
  </si>
  <si>
    <t>Centro Hospitalar Universitário do Algarve, E.P.E.</t>
  </si>
  <si>
    <t>Administração Regional de Saúde do Algarve, I.P.</t>
  </si>
  <si>
    <t>Instituto Nacional de Emergência Médica</t>
  </si>
  <si>
    <t>Associação de Bem Estar Social da Freguesia de Azinhal</t>
  </si>
  <si>
    <t>Fundação Algarvia de Desenvolvimento Social</t>
  </si>
  <si>
    <t>Laura Daniela Rodrigues Silva</t>
  </si>
  <si>
    <t>Supermagnólia Invest, Lda.</t>
  </si>
  <si>
    <t>Soulful Rides, Lda.</t>
  </si>
  <si>
    <t>Afonso &amp; Palma, Lda.</t>
  </si>
  <si>
    <t>Cesário Paulo Tiago da Cruz</t>
  </si>
  <si>
    <t>Diniz Brás - Sociedade Hoteleira, Lda.</t>
  </si>
  <si>
    <t>Dora Luísa Custódio Calado</t>
  </si>
  <si>
    <t>Nuno Grave - Engenharia, Lda.</t>
  </si>
  <si>
    <t>Fisio S. Brás, Clínica de Medicina Física e Reabilitação de S. Brás, Lda.</t>
  </si>
  <si>
    <t>Olga Maria Teixeira Amaral Ludovico</t>
  </si>
  <si>
    <t>Padaria Barreirinhas, Lda.</t>
  </si>
  <si>
    <t xml:space="preserve">Maria Rosalina de Sousa Cristina Correia </t>
  </si>
  <si>
    <t>João Manuel Alves Marreiros</t>
  </si>
  <si>
    <t>Talho Carnes  D'ouro, Lda.</t>
  </si>
  <si>
    <t>Casamodesta, Lda.</t>
  </si>
  <si>
    <t>Urbanvet, Unipessoal, Lda.</t>
  </si>
  <si>
    <t>Loyd Rozzo, Unipessoal, Lda.</t>
  </si>
  <si>
    <t>Marta de Passos Barros</t>
  </si>
  <si>
    <t>Ricardo Filipe Norberto do Brito Rodrigues</t>
  </si>
  <si>
    <t>Catarina Serrano Tropa Teles</t>
  </si>
  <si>
    <t>David Tavares Leão</t>
  </si>
  <si>
    <t>H. F. Martins - Hotelaria, Lda.</t>
  </si>
  <si>
    <t>Felismina Antónia Maria Domingos</t>
  </si>
  <si>
    <t>Geração Eloquente, Lda.</t>
  </si>
  <si>
    <t>Livónia Xavier, Unipessoal, Lda.</t>
  </si>
  <si>
    <t>Agrupamento de Escolas Poeta António Aleixo</t>
  </si>
  <si>
    <t>Escola Secundária de Loulé</t>
  </si>
  <si>
    <t>Agrupamentos de Escolas Júlio Dantas, Lagos</t>
  </si>
  <si>
    <t>Agrupamento de Escolas de Vila Real de Santo António</t>
  </si>
  <si>
    <t>Agrupamento de Escolas João de Deus</t>
  </si>
  <si>
    <t>Escola Básica dos 2º e 3º Ciclos D. Martim Fernandes, Albufeira</t>
  </si>
  <si>
    <t>Associação de Saúde Mental do Algarve (ASMAL)</t>
  </si>
  <si>
    <t>Agrupamento de Escolas de Silves</t>
  </si>
  <si>
    <t>Agrupamento de escolas Júlio Dantas, Lagos</t>
  </si>
  <si>
    <t>Novacortiça - Indústria Corticeira, S.A.</t>
  </si>
  <si>
    <t>Sea4us - Biotecnologia e Recursos Marinhos, Lda.</t>
  </si>
  <si>
    <t>Rolear - Automatizações, Estudos e Representações, S.A.</t>
  </si>
  <si>
    <t>Algorosa - Sociedade Gestora de Hoteis, Lda.</t>
  </si>
  <si>
    <t>Frutas Teresa - Comércio de Frutos e Hortícolas, Lda.</t>
  </si>
  <si>
    <t>Frusoal - Frutas Sotavento Algarve, Lda.</t>
  </si>
  <si>
    <t>Matdiver - Comércio, Importação e Exportação, S.A.</t>
  </si>
  <si>
    <t>Saint - Goban Weber Portugal, S.A.</t>
  </si>
  <si>
    <t>Frutalgoz - Sociedade Agrícola do Algoz Limitada</t>
  </si>
  <si>
    <t>Conceptx - Construções, Unipessoal, Lda.</t>
  </si>
  <si>
    <t>Tavifruta - Sociedade de Citricultores de Tavira, Lda.</t>
  </si>
  <si>
    <t>Sonae Center Serviços II, S.A.</t>
  </si>
  <si>
    <t>Rolear.On - Soluções de Engenharia, S.A.</t>
  </si>
  <si>
    <t>Calibrafruta - Equipamentos Hortofrutícolas, LDA</t>
  </si>
  <si>
    <t>Asim Sim Tariq - Consultoria Informática, Unipessoal, Lda.</t>
  </si>
  <si>
    <t>Itbase - Soluções Informáticas, S.A.</t>
  </si>
  <si>
    <t>Britefil - Fábrica Nacional de Bombas, S.A.</t>
  </si>
  <si>
    <t>Marlagos - Iniciativas Turísticas, S.A.</t>
  </si>
  <si>
    <t>J. Velosa - Instalações Eléctricas, Lda.</t>
  </si>
  <si>
    <t>ADJ 3 Sistemas - Projecto e Gestão de Sistemas Informáticos, Lda.</t>
  </si>
  <si>
    <t>Wifi4media, Lda.</t>
  </si>
  <si>
    <t>Amâgo - Energia Inteligente, Unipessoal, Lda.</t>
  </si>
  <si>
    <t>Giz - We Can Train You, Lda.</t>
  </si>
  <si>
    <t>Lumarcont - Luísa Martins Contabilidade, Unipessoal, Lda.</t>
  </si>
  <si>
    <t>Louledoce - Fábrica de Pastelaria, Lda.</t>
  </si>
  <si>
    <t>Sacla - Sociedade Agrícola e Comercial Lameira, Lda.</t>
  </si>
  <si>
    <t>Agnus Dei - Centro Dentário do Algarve, Lda.</t>
  </si>
  <si>
    <t>Viplant - Viveiros do Algarve, Lda.</t>
  </si>
  <si>
    <t xml:space="preserve">Odiana - Associação para o Desenvolvimento do Baixo Guadiana  </t>
  </si>
  <si>
    <t>Nera - Associação Empresarial da Região do Algarve</t>
  </si>
  <si>
    <t>Impactofólio - Construção Civil, Unipessoal, Lda.</t>
  </si>
  <si>
    <t>Lxmax - Tratamento de Imagem Comercial, Unipessoal, Lda.</t>
  </si>
  <si>
    <t>Gyrad - Controlo de Qualidade e Protecção Radiológica, Lda.</t>
  </si>
  <si>
    <t>Finanquest - Contabilidade e Fiscalidade, Lda.</t>
  </si>
  <si>
    <t>Cacial - Cooperativa Agrícola de Citricultores do Algarve, CRL</t>
  </si>
  <si>
    <t>Vila Verde - Administração de Imóveis, Lda.</t>
  </si>
  <si>
    <t>Rochalgarve - Planeamento de Férias para o Turismo, S.A.</t>
  </si>
  <si>
    <t>Portugal Fresh - Associação para a Promoção das Frutas, Legumes e Flores de Portugal</t>
  </si>
  <si>
    <t>Portimar - Agência de Viagens e Turismo, Lda.</t>
  </si>
  <si>
    <t>Dream Wave - Actividades Marítimo - Turísticas, Lda.</t>
  </si>
  <si>
    <t>Tee Times - Agência de Viagens e Turismo, Unipessoal, Lda.</t>
  </si>
  <si>
    <t>Ideias Frescas - Design e Multimédia, Lda.</t>
  </si>
  <si>
    <t>Neomarca - Inovação e Desenvolvimento, Lda.</t>
  </si>
  <si>
    <t>Teleonda - Sociedade de Equipamentos de Informática e Telecomunicações, Lda.</t>
  </si>
  <si>
    <t>Plantalgarve - Viveiros Agrícolas, Lda.</t>
  </si>
  <si>
    <t>Decidir - Consultores, Lda.</t>
  </si>
  <si>
    <t>X4dev Business Solutions, S.A.</t>
  </si>
  <si>
    <t>Happytime - Turismo Unipessoal, Lda.</t>
  </si>
  <si>
    <t>Cargaquatro - Transportes e Logística, Lda.</t>
  </si>
  <si>
    <t>Previgarb - Engenharia de Segurança, Lda.</t>
  </si>
  <si>
    <t>Gyrad - Controlo de Qualidade e Proteção Radiológica, Lda.</t>
  </si>
  <si>
    <t>Estilete - Contabilidade, Lda.</t>
  </si>
  <si>
    <t>Archisul - Arquitectos, Lda.</t>
  </si>
  <si>
    <t>Burger Ranch - Comida Rápida, Lda.</t>
  </si>
  <si>
    <t>Buildingclass - Especialistas em Edifícios no Algarve, Lda.</t>
  </si>
  <si>
    <t>Sereno &amp; Perfeito - Sociedade de Construções, Lda.</t>
  </si>
  <si>
    <t>Lusiadagás - Montagem e Abastecimento de Redes de Gás, S.A.</t>
  </si>
  <si>
    <t>Releve - Recursos Energéticos, Lda.</t>
  </si>
  <si>
    <t>JSH Algarve - Arquitectura, Lda.</t>
  </si>
  <si>
    <t>Portipesca - Comércio Geral de Pescado, Lda.</t>
  </si>
  <si>
    <t>Prosperitas - Agência de Publicidade, Lda.</t>
  </si>
  <si>
    <t>Infrasul - Construçoes e Infraestruturas, Lda.</t>
  </si>
  <si>
    <t>Zed - Restauração e Hotelaria, Lda.</t>
  </si>
  <si>
    <t>Ultransul - Transportes, Lda.</t>
  </si>
  <si>
    <t>Faropeixe - Comércio Geral de Peixe, Lda.</t>
  </si>
  <si>
    <t>Visualforma - Tecnologias de Informação, S.A.</t>
  </si>
  <si>
    <t>H.F.Martins - Consultoria, Unipessoal, Lda.</t>
  </si>
  <si>
    <t>Odiana - Associação para o Desenvolvimento do Baixo Guadiana</t>
  </si>
  <si>
    <t>Nacionalinfor - Serviços, Unipessoal, Lda.</t>
  </si>
  <si>
    <t>Turiscampo - Sociedade de Empreendimentos Turísticos Parques do Algarve, Lda.</t>
  </si>
  <si>
    <t>Publirádio - Publicidade Exterior, S.A.</t>
  </si>
  <si>
    <t>Conforhotéis - Gestão de Hotéis, Lda.</t>
  </si>
  <si>
    <t>Staroteis - Sociedade Hoteleira, S.A.</t>
  </si>
  <si>
    <t>Global Vista - Consultadoria Fiscal, Lda.</t>
  </si>
  <si>
    <t>Odiana - Associação para o Desenvolvimento do baixo Guadiana</t>
  </si>
  <si>
    <t>Vicentina - Associação para o Desenvolvimento do Sudoeste</t>
  </si>
  <si>
    <t xml:space="preserve">Geota - Grupo de Estudos de Ordenamento do Território e Ambiente </t>
  </si>
  <si>
    <t>Avalforma - Formação e Consultoria, Lda.</t>
  </si>
  <si>
    <t>Mutação - Consultoria, Estudos e Serviços de Formação, Lda.</t>
  </si>
  <si>
    <t>Turisforma - Formação Consultadoria, Lda.</t>
  </si>
  <si>
    <t>Profiforma - Gabinete de Consultadoria e Formação Profissional, Lda.</t>
  </si>
  <si>
    <t>Inovinter - Centro de Formação e Inovação Tecnológica</t>
  </si>
  <si>
    <t>Navotel - Empreendimentos Imobiliários e Turísticos, SA.</t>
  </si>
  <si>
    <t>Loulegest - Apoio à Gestão de Pequenas e Médias Empresas, Lda.</t>
  </si>
  <si>
    <t>Yourdata - Business Intelligence, Lda.</t>
  </si>
  <si>
    <t>Good Moments - Indústria Criativa de Cultura e Alimentação, Lda.</t>
  </si>
  <si>
    <t>Delaurent - Turismo, Comunicação e Consultoria, Lda.</t>
  </si>
  <si>
    <t>Urban Gym - Health Club, Lda.</t>
  </si>
  <si>
    <t>Atlantikmorning - Agência de Viagens, Lda.</t>
  </si>
  <si>
    <t>O Grelha Peixe - Restaurante, Unipessoal, Lda.</t>
  </si>
  <si>
    <t>Hidromonchiquense - Ccanalizações, Lda.</t>
  </si>
  <si>
    <t>Ambiolhão - Empresa Municipal de Ambiente de Olhão, EM</t>
  </si>
  <si>
    <t>Infralobo - Empresa de Infra-estruturas de Vale do Lobo</t>
  </si>
  <si>
    <t>ALG-01-0145-FEDER-030895</t>
  </si>
  <si>
    <t>SAICT-45-2018-01</t>
  </si>
  <si>
    <t>NILMforIHEM .: Monitorização não-invasiva da carga aplicada à gestão inteligente  de energia em residências.</t>
  </si>
  <si>
    <t>ALG-01-0145-FEDER-039578</t>
  </si>
  <si>
    <t>ALG-01-0145-FEDER-039581</t>
  </si>
  <si>
    <t>ALG-01-0145-FEDER-039584</t>
  </si>
  <si>
    <t>SmartWin .: Janelas inteligentes: produção de energia em edifícios a partir de fontes renováveis</t>
  </si>
  <si>
    <t>ALG-01-0145-FEDER-039586</t>
  </si>
  <si>
    <t>TurExperience .: TurExperience - Impactos das experiências turísticas na imagem do destino: em busca de novas oportunidades para o Algarve.</t>
  </si>
  <si>
    <t>ALG-01-0145-FEDER-039588</t>
  </si>
  <si>
    <t>ALG-01-0145-FEDER-039589</t>
  </si>
  <si>
    <t>ALG-01-0145-FEDER-039590</t>
  </si>
  <si>
    <t>ALG-02-0853-FEDER-025634</t>
  </si>
  <si>
    <t>Omnibees Portugal, Unipessoal, Lda.</t>
  </si>
  <si>
    <t>Omnibees Start</t>
  </si>
  <si>
    <t>Optimização da eficiência energética da Piscina Municipal de Silves</t>
  </si>
  <si>
    <t>ALG-03-1203-FEDER-000004</t>
  </si>
  <si>
    <t>A operação visa a requalificação de parte dos equipamentos das Piscinas Municipais de Silves, bem como a instalação de equipamentos que utilizam fontes de energias renováveis, de forma a reduzir substancialmente os consumos do edifício.
A operação aposta em 4 medidas, no sentido da diminuição de consumos através da substituição de equipamentos por outros mais eficientes e utilização de sistemas solares (solar térmico e fotovoltaico).</t>
  </si>
  <si>
    <t>Instalação de equipamentos para a eficiência energética do Mercado Municipal de Loulé</t>
  </si>
  <si>
    <t>ALG-03-1203-FEDER-000006</t>
  </si>
  <si>
    <t>No âmbito da certificação energética do edifício, o Mercado Municipal de Loulé ficou classificado como B- mas com as duas medidas, descritas em cima, propostas no certificado sobe dois valores na classificação. Sendo uma mais valia para o município em vários aspectos, tanto económicos como ambientais, a empresa municipal Loulé Concelho Global avançou com um concurso público para a execução desta operação.</t>
  </si>
  <si>
    <t>ALG-03-1203-FEDER-000007</t>
  </si>
  <si>
    <t>Implementação de medidas de melhoria sobre a envolvente opaca (coberturas), iluminação, sistemas técnicos de climatização e instalação de painéis fotovoltaicos para produção de energia elétrica para auto consumo.</t>
  </si>
  <si>
    <t>ALG-03-1203-FEDER-000008</t>
  </si>
  <si>
    <t>Loulé Concelho Global, EM, Unipessoal, S.A.</t>
  </si>
  <si>
    <t>Mobilidade urbana sustentável</t>
  </si>
  <si>
    <t>ALG-06-2018-16</t>
  </si>
  <si>
    <t>Melhoria das acessibilidades pedonais na EN 270 em Santa Catarina da Fonte do Bispo</t>
  </si>
  <si>
    <t>ALG-03-1406-FEDER-000002</t>
  </si>
  <si>
    <t>Com a operação pretende-se melhorar as condições de circulação e acessibilidade pedonal, efetuar o reperfilamento da EN270 e EM398; organizar áreas de estacionamento automóvel, melhorar e relocalizar os locais de paragem de transportes públicos, melhorar as condições de drenagem de águas pluviais, efetuar a plantação de árvores, executar rede de rega, criar muros de suporte de terras e melhorar as infraestruturas eletricas e de telecomunicações.</t>
  </si>
  <si>
    <t>Remodelação, Modernização e Dinamização do Museu Municipal Dr. José Formosinho</t>
  </si>
  <si>
    <t>ALG-04-2114-FEDER-000069</t>
  </si>
  <si>
    <t>A candidatura da Câmara Municipal de Lagos, constituída por sete acções para a Remodelação, Modernização e Dinamização do Museu Municipal Dr. José Formosinho, num montante total das tipologias de investimento a realizar de 3.421.845,49 euros (IVA incluído).</t>
  </si>
  <si>
    <t>ALG-16-2018-04</t>
  </si>
  <si>
    <t>Gestão e Monitorização de um Programa de Incentivo à Regeneração Urbana</t>
  </si>
  <si>
    <t>ALG-04-2316-FEDER-000034</t>
  </si>
  <si>
    <t>A principal agenda do plano é o acompanhamento aos proprietários privados c interesse em reabilitar a sua casa no C. Histórico e a monitorização dessa ação, que em paralelo c o património e com as pessoas, tirando partido das potencialidades históricas e patrimoniais do espaço.Esta candidatura visa, reforçar a capacidade d regenerar e valorizar as áreas construídas e espaços públicos numa perspetiva de melhorar a qualidade no c. histórico.</t>
  </si>
  <si>
    <t>Rota das Estações Arqueológicas de Lagos</t>
  </si>
  <si>
    <t>ALG-05-3928-FEDER-000011</t>
  </si>
  <si>
    <t>Pretendem-se requalificar os 3 lugares arqueológicos da Época Romana, assegurando a sua valorização, promoção e permitindo a sua conservação, garantindo a melhoria das condições de acesso, visitação, conforto, segurança e informação aos turistas e visitantes. Melhorando a oferta turística e natural de Lagos e da região, do aumento de visitantes, sobretudo na época baixa, atenuando os efeitos da sazonalidade, estabilidade à economia e ao emprego.</t>
  </si>
  <si>
    <t>ALG-05-3928-FEDER-000017</t>
  </si>
  <si>
    <t>É objectivo da operação a adaptação do Edifício do Forno a espaço de exposição, promoção e venda de produtos endógenos (vinhos e de outros produtos de origem local) aproveitando a localização estratégica de passagem entre a zona ribeirinha e o castelo de residentes e turistas.
Pretende-se contribuir para a dinamização da economia local, criação de emprego, promoção, valorização e comercialização das produções locais.</t>
  </si>
  <si>
    <t>Rede Regional de Mercados Locais - Requalificação, Gestão e Dinamização (2.ª fase)</t>
  </si>
  <si>
    <t>ALG-05-3928-FEDER-000021</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</si>
  <si>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</si>
  <si>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Casa da Aldeia - Cachopo</t>
  </si>
  <si>
    <t>ALG-05-3928-FEDER-000023</t>
  </si>
  <si>
    <t>ALG-34-2018-12</t>
  </si>
  <si>
    <t>Programa de Parcerias para o Impacto</t>
  </si>
  <si>
    <t>ALG-06-4234-FSE-000002</t>
  </si>
  <si>
    <t>ALG-06-4234-FSE-000003</t>
  </si>
  <si>
    <t>ALG-06-4234-FSE-000004</t>
  </si>
  <si>
    <t>Este Café pretende chegar não só ao interior da serra algarvia, como também ao interior da população sénior através de um recurso móvel constituído por uma equipa que irá actuar nas áreas da estimulação cognitiva, da inclusão pela arte e da valorização do património cultural, na superação do isolamento e solidão da população sénior activa, potencializando um envelhecimento bem-sucedido, de carácter preventivo ao nível das demências e depressão.</t>
  </si>
  <si>
    <t>ALG-06-4234-FSE-000008</t>
  </si>
  <si>
    <t>A MyPolis é uma plataforma mobile e web para trazer a participação cívica para o século XXI. Inspirados na Polis grega, queremos construir uma nova Polis de millennials a participar politicamente através dos seus telemóveis, de forma simples e intuitiva. As principais funcionalidades são a votação de propostas políticas e a criação de um perfil de cidadania que recorre a gamificação para aumentar o engagement.</t>
  </si>
  <si>
    <t>ALG-06-4234-FSE-000011</t>
  </si>
  <si>
    <t>Clubes (ano 1 e 2): de jovem para jovem, promover uma atitude “Eu quero! Eu posso! Eu faço!” através de um processo de experiências de auto-superação e desenvolvimento de soft skills e educação de cidadania de impacto através da implementação de projetos com impacto na comunidade. 
Fellows Aluno (ano 3): Desenvolvimento de competências de liderança prática e gestão, em alunos do ensino superior e jovens executivos enquanto Mentores de Clubes.</t>
  </si>
  <si>
    <t>ALG-38-2018-08</t>
  </si>
  <si>
    <t>Associação Portuguesa de Parelesia Cerebral de Faro</t>
  </si>
  <si>
    <t>Modelos de apoio à vida independente (MAVI)</t>
  </si>
  <si>
    <t>ALG-06-4538-FSE-000009</t>
  </si>
  <si>
    <t>ALG-06-4538-FSE-000011</t>
  </si>
  <si>
    <t>Através do MAVI, o CAVI CVI-Algarve pretende proporcionar qualidade de vida e autonomia aos seus beneficiários, promovendo a independência, o “empowerment”, a autodeterminação e a inclusão das pessoas com diversidade funcional na sociedade. O CAVI-CVI Algarve conta já com o apoio de algumas autarquias da região, assim com o compromisso da Universidade do Algarve em estabelecer uma futura parceria. O CAVI CVI-Algarve terá sede em Faro.</t>
  </si>
  <si>
    <t>ALG-42-2018-25</t>
  </si>
  <si>
    <t>Reestruturação tecnológica na prestação de cuidados de saúde</t>
  </si>
  <si>
    <t>ALG-06-4842-FEDER-000015</t>
  </si>
  <si>
    <t>Aquisição de datacenter modular da ARS Algarve para assegurar resposta em todas as unidades funcionais aos requisitos para serviços e-saúde, através de uma capacitação ao nível da segurança e da capacidade da infraestrura, que promova uma prestação de qualidade elevada.</t>
  </si>
  <si>
    <t>REQUAL - Requalificação dos serviços de saúde da região, incluindo investimentos ao nível das infraestruturas e de diferentes equipamentos</t>
  </si>
  <si>
    <t>ALG-06-4842-FEDER-000016</t>
  </si>
  <si>
    <t>O investimento comporta a construção de edifício em estrutura metálica modular, obras de conservação e beneficiação; obras de remoção e de substituição de cobertura em fibrocimento, contendo amianto; empreitada de adaptação funcional e aquisição de equipamento médico-cirúrgico e mobiliário hospitalar.</t>
  </si>
  <si>
    <t>Investimentos em infraestruturas de saúde no CHUA</t>
  </si>
  <si>
    <t>ALG-06-4842-FEDER-000017</t>
  </si>
  <si>
    <t>Adquirir bens e serviços para requalificar equipamentos de saúde para o diagnóstico e tratamento, assegurando resposta adequada face ao estatuto central e universitário do CHUA, à evolução científica e tecnológica na área da saúde e às necessidades assistenciais da população servida, no quadro do SNS na região.</t>
  </si>
  <si>
    <t>Remodelação e modernização das EB1 e JI dos Montes de Alvor, Chão das Donas, Coca Maravilhas e Major David Neto</t>
  </si>
  <si>
    <t>ALG-07-5673-FEDER-000004</t>
  </si>
  <si>
    <t>A presente candidatura consiste na requalificação de 4 Estabelecimentos de Ensino e Educação (Escola EB1 Major David Neto, JI+EB1Montes de Alvor, EB1 de Chão das Donas e EB1 de Coca Maravilhas) tendo em vista a melhoria das suas condições físicas, e ambientais e de funcionamento.</t>
  </si>
  <si>
    <t>Remodelação dos Jardins de Infância dos Olhos de Água, Guia, Vale Carro e Paderne, da EB 1 Avenida do Ténis e da EB 1, 2, 3 de Paderne</t>
  </si>
  <si>
    <t>ALG-07-5673-FEDER-000010</t>
  </si>
  <si>
    <t>A operação visa intervenções em várias escolas do concelho – JI Olhos de Água, JI Guia, JI Vale Carro, JI Paderne, EB1 Avenida do Ténis, EB1 de Paderne e EB 2, 3 de Paderne, com vista à requalificação e modernização das suas instalações e das condições de ensino.</t>
  </si>
  <si>
    <t>Remodelação e Modernização das Escolas EB 1, 2 e 3 das Ferreiras e Francisco Cabrita de Albufeira</t>
  </si>
  <si>
    <t>ALG-07-5673-FEDER-000011</t>
  </si>
  <si>
    <t>A operação visa intervenções em três escolas do concelho – Escola EB 1 de Ferreiras, EB 2, 3 de Ferreiras e Escola EB 2, 3 Dr. Francisco Cabrita, com vista à requalificação e modernização das suas instalações e das condições de ensino.</t>
  </si>
  <si>
    <t>Remodelação e Modernização das Escolas EB1Cavalinha, Brancanes, Nº4, Marim e Pechão</t>
  </si>
  <si>
    <t>ALG-07-5673-FEDER-000012</t>
  </si>
  <si>
    <t>Pretende-se, com esta candidatura proceder a intervenções que confiram melhores condições de conservação e qualidade em diversos estabelecimentos de ensino do concelho: EB1Cavalinha, Brancanes, Nº4, Marim e Pechão.</t>
  </si>
  <si>
    <t>Intervenções em Infraestruturas Escolares de São Brás de Alportel</t>
  </si>
  <si>
    <t>ALG-07-5673-FEDER-000013</t>
  </si>
  <si>
    <t>A intervenção inclui 2 componentes, construção e equipamento para basicamente todas as escolas do concelho. Pretendem-se realizar as intervenções até ao final do ano.</t>
  </si>
  <si>
    <t>ALG-02-0651-FEDER-041651</t>
  </si>
  <si>
    <t>SI-51-2018-23</t>
  </si>
  <si>
    <t>Grand Carob</t>
  </si>
  <si>
    <t>Grand Carob, Unipessoal, Lda.</t>
  </si>
  <si>
    <t>ALG-01-0247-FEDER-041827</t>
  </si>
  <si>
    <t>Identificação de melhoras ao nível do processo produção de citrinos e sua desverdização</t>
  </si>
  <si>
    <t>O projeto visa a identificação de melhoras ao nível do processo produção de citrinos e sua desverdização e consequente assistência técnica para implementação de recomendações de curto prazo, identificadas no âmbito do diagnóstico efetuado, aumentando a qualidade e atenuando as perdas de produção.</t>
  </si>
  <si>
    <t>SI-53-2018-21</t>
  </si>
  <si>
    <t>Rogério Custódio, Lda.</t>
  </si>
  <si>
    <t>Reis Oliveira Ópticas, Lda.</t>
  </si>
  <si>
    <t>ALG-02-0853-FEDER-041251</t>
  </si>
  <si>
    <t>ALG-02-0853-FEDER-041489</t>
  </si>
  <si>
    <t>ALG-02-0853-FEDER-041699</t>
  </si>
  <si>
    <t>Este projeto consiste na aquisição de serviços de consultoria especializada para a elaboração de um diagnóstico da situação atual da empresa, que permita dotar a empresa de um plano de ação definido com vista a fomentar os seus recursos atuais e potenciais, potenciando a sua capacidade competitiva.</t>
  </si>
  <si>
    <t>Vale Comércio - Reis Oliveira Ópticas</t>
  </si>
  <si>
    <t>Vale Comércio - Rogério Custódio, Lda.</t>
  </si>
  <si>
    <t>Loja de Artesanato, Doces Regionais e Merchandising de Alcoutim</t>
  </si>
  <si>
    <t>Alvor Vivo - Requalificação da Casa do Salva Vidas e respectiva musealização</t>
  </si>
  <si>
    <t>ALG-05-3928-FEDER-000025</t>
  </si>
  <si>
    <t>Pretende-se a criação de um espaço com pequenas lojas individuais onde sejam expostos para venda os produtos executados pelos artesãos do concelho, a doçaria local, exista merchandising do Município e eventos a desenvolver, bem como um espaço de exposição e promoção dos produtos endógenos. As lojas serão exploradas pelos próprios artesãos, como sendo o seu local de venda ou produção de produtos.</t>
  </si>
  <si>
    <t>ALG-05-3928-FEDER-000027</t>
  </si>
  <si>
    <t>Pretende-se refuncionalizar um espaço físico para servir de apoio à transformação das pequenas produções, assim como à componente de embalamento destinada ao seu escoamento.</t>
  </si>
  <si>
    <t>ALG-05-3928-FEDER-000029</t>
  </si>
  <si>
    <t>- Devolver à vila e ao município um património requalificado que trata uma parte fundamental das memórias marítimas locais, promovendo uma salvaguarda, valorização e divulgação da identidade marítima actual, bem como o reforço do sentimento de pertença deste espaço e do seu simbolismo à população; 
- Criar um ponto de atracção turística (nacional e internacional), que inclusivamente constitua um foco de dinamização em época baixa.</t>
  </si>
  <si>
    <t>ALG-02-0853-FEDER-040878</t>
  </si>
  <si>
    <t>ALG-02-0853-FEDER-042659</t>
  </si>
  <si>
    <t>ALG-02-0853-FEDER-042707</t>
  </si>
  <si>
    <t>ALG-02-0853-FEDER-042714</t>
  </si>
  <si>
    <t>SI-53-2018-26</t>
  </si>
  <si>
    <t>Hotmanagement - Exploração e Festão Hoteleira, Lda.</t>
  </si>
  <si>
    <t>Hotel Faro - Inovação Organizacional, Economia Digital e TIC</t>
  </si>
  <si>
    <t>O projeto tem com o objetivo aumentar a competitividade do Hotel Faro e a sua capacidade de resposta ao mercado global, através do investimento em dois domínios imateriais de competitividade: (i) Inovação organizacional e gestão e; (ii) Economia digital e TIC.</t>
  </si>
  <si>
    <t>SI-53-2018-29</t>
  </si>
  <si>
    <t>Aquisição de serviços de consultoria especializada para a elaboração de um diagnóstico da situação atual da empresa, que permita identificar uma estratégia conducente à aplicação de processos eletrónicos que potenciem a presença da empresa no mercado digital, reforçando a sua competitividade.</t>
  </si>
  <si>
    <t>ALG-06-4234-FSE-000001</t>
  </si>
  <si>
    <t>ALG-06-4234-FSE-000009</t>
  </si>
  <si>
    <t>ALG-06-4234-FSE-000010</t>
  </si>
  <si>
    <t>Associação Dignitude</t>
  </si>
  <si>
    <t>O abem: tem como objetivo resolver um problema social,que é a falta de acesso ao medicamento por parte de pessoas que não têm dinheiro para os pagar.A falha na aquisição de medicamentos prescritos, ou seja, a não adesão primária, é precisamente o que acontece no nosso país com muitas famílias carenciadas. Apresentamos uma solução inovadora, eficiente e eficaz.</t>
  </si>
  <si>
    <t>A IISLA propõe o desenvolvimento de projetos inovação e empreendedorismo social como uma oportunidade para a inclusão sustentada e qualificada no mercado de trabalho para os jovens em busca do seu percurso de empregabilidade. A solução proposta é a incubação do potencial criativo do grupo alvo transformando a suas ideias e projetos em recursos e oportunidades de inclusão num percurso de empregabilidade mais sustentável e qualificado.</t>
  </si>
  <si>
    <t>ALG-07-5266-FSE-000012</t>
  </si>
  <si>
    <t>ALG-07-5266-FSE-000013</t>
  </si>
  <si>
    <t>ALG-66-2017-25</t>
  </si>
  <si>
    <t>Cursos de Educação e Formação de Jovens (CEF)</t>
  </si>
  <si>
    <t>A Escola Profissional Gil Eanes de Portimão ao efetuar uma candidatura à tipologia de Cursos CEF - Cursos de Educação de Formação, pretende contribuir para o aumento das intervenções, que contribuam para uma melhoria do sucesso educativo dos alunos de uma forma integrada, assim como promover a igualdade de acesso dos jovens ao ensino básico e secundário.</t>
  </si>
  <si>
    <t>ALG-01-0247-FEDER-040812</t>
  </si>
  <si>
    <t>ALG-05-3560-FSE-000001</t>
  </si>
  <si>
    <t>SI-47-2018-18</t>
  </si>
  <si>
    <t>SI-52-2018-27</t>
  </si>
  <si>
    <t>ALG-60-2018-03</t>
  </si>
  <si>
    <t>Formação de empresários e trabalhadores das empresas</t>
  </si>
  <si>
    <t>Formação-Ação</t>
  </si>
  <si>
    <t>O Projeto tem como objetivo apoiar 100 PME da região do Algarve, através da implementação de mudanças organizacionais em 3 áreas temáticas: Organização e Gestão, Economia Digital e TIC, Implementação de sistemas de Gestão,  através do desenvolvimento de  Formação e consultoria ajustada às necessidades identificadas e com recurso a metodologias pedagógicas inovadoras.</t>
  </si>
  <si>
    <t>ALG-06-4538-FSE-000006</t>
  </si>
  <si>
    <t>ALG-38-2018-07</t>
  </si>
  <si>
    <t>Formação de técnicos e outros profissionais das CPCJ</t>
  </si>
  <si>
    <t>Programa Operacional: Programa Operacional Inclusão Social e Emprego; Eixo Prioritário: Promover a inclusão social e combater a pobreza e a discriminação; Plano de atuação: Formação de técnicos e outros profissionais das CPCJ</t>
  </si>
  <si>
    <t>ALG-M8-2018-14</t>
  </si>
  <si>
    <t>Projeto inovador que irá intervir junto de grupos vulneráveis nomeadamente: crianças, jovens, grávidas, crianças portadoras de deficiência e mobilidade reduzida. A nossa missão é ser uma clínica de referência pelo conhecimento científico. Aplicação de abordagens protocoladas para redução da ansiedade. O espaço foi desenhado para acolhimento adequado à população alvo.</t>
  </si>
  <si>
    <t>ALG-06-5141-FEDER-000106</t>
  </si>
  <si>
    <t>Clínica com prática exclusiva em Odontopediatria, Ortopedia Funcional dos Maxilares e Ortodontia</t>
  </si>
  <si>
    <t>ALG-70-2018-26</t>
  </si>
  <si>
    <t>Aprendizagem ao longo da vida - Centros Qualifica</t>
  </si>
  <si>
    <t>ALG-07-5470-FSE-000014</t>
  </si>
  <si>
    <t>ALG-07-5470-FSE-000015</t>
  </si>
  <si>
    <t>ALG-07-5470-FSE-000016</t>
  </si>
  <si>
    <t>ALG-07-5470-FSE-000017</t>
  </si>
  <si>
    <t>ALG-07-5470-FSE-000018</t>
  </si>
  <si>
    <t>ALG-07-5470-FSE-000019</t>
  </si>
  <si>
    <t>ALG-07-5470-FSE-000020</t>
  </si>
  <si>
    <t>ALG-07-5470-FSE-000021</t>
  </si>
  <si>
    <t>ALG-07-5470-FSE-000022</t>
  </si>
  <si>
    <t>ALG-07-5470-FSE-000023</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</si>
  <si>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</si>
  <si>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A região tem baixas qualificações escolares e profissionais,baixo rendimento dos agregados familiares,elevada taxa de desemprego,isolamento de muitas localidades e falta de oferta para conclusão do nível secundário,direccionado para a população adulta.O CQ surge como uma estrutura capaz de combater estes constrangimentos proporcionando um desenvolvimento de competências escolares e profissionais adaptadas às reais necessidades do mercado laboral</t>
  </si>
  <si>
    <t>Candidatura financeira para o funcionamento do Centro Qualifica da Escola Secundária de Loulé entre 1-10-2018 e 31-12-2020.</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</si>
  <si>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</si>
  <si>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Elevar o nível de qualificação da população ativa, empregada ou desempregada através de:
- proporcionar o acesso à aprendizagem ao longo da vida para todas as faixas etárias em contextos formais, não formais e informais através da orientação profissional e da validação das competências adquiridas;
- promoção a melhoria da população ativa e não ativa, através de ações de reconhecimento, validação e certificação de competências</t>
  </si>
  <si>
    <t>ALG-07-5470-FSE-000024</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</si>
  <si>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 Tem como principais atribuições o desenvolvimento de processos de orientação e processos de RVCC escolar e profissional.</t>
  </si>
  <si>
    <t>ALG-77-2019-01</t>
  </si>
  <si>
    <t>Assistência Técnica II - CRESC Algarve 2020</t>
  </si>
  <si>
    <t>ALG-09-6177-FEDER-000010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</si>
  <si>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Programa Operacional. A operação diz respeito ao exercício 2019 e inclui despesas que se podem repartir em duas grandes rubricas: Despesas com o pessoal e aquisição de bens e serviços.</t>
  </si>
  <si>
    <t>ALG-01-0145-FEDER-039547</t>
  </si>
  <si>
    <t>Valorização económica e transferência do conhecimento científico e tecnológico</t>
  </si>
  <si>
    <t>ALG-46-2018-10</t>
  </si>
  <si>
    <t>ALG-01-0246-FEDER-000001</t>
  </si>
  <si>
    <t>ALG-01-0247-FEDER-035234</t>
  </si>
  <si>
    <t>ALG-01-0247-FEDER-040813</t>
  </si>
  <si>
    <t>Polo Tecnológico do Algarve</t>
  </si>
  <si>
    <t>SI-47-2018-24</t>
  </si>
  <si>
    <t>SI-47-2016-26</t>
  </si>
  <si>
    <t>ALG-18-2018-31</t>
  </si>
  <si>
    <t>ALG-05-3118-FSE-000003</t>
  </si>
  <si>
    <t>Medidas de apoio à contratação que consistem na concessão de um apoio financeiro ao empregador que celebre contrato de trabalho com desempregado inscrito nos serviços de emprego, tendo em vista combater o desemprego, fomentando a criação líquida de postos de trabalho e promovendo a contratação de públicos mais desfavorecidos e o reforço de vínculos laborais mais estáveis e combatendo a segmentação e a precariedade no mercado de trabalho.</t>
  </si>
  <si>
    <t>ALG-M7-2018-13</t>
  </si>
  <si>
    <t>Reclalgarve - Publicidade e Design, Lda.</t>
  </si>
  <si>
    <t>ALG-05-3321-FSE-000031</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</si>
  <si>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</si>
  <si>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Reclalgarve Digital 2020</t>
  </si>
  <si>
    <t>ALG-05-3827-FEDER-000042</t>
  </si>
  <si>
    <t>ALG-M8-2018-17</t>
  </si>
  <si>
    <t>ALG-M8-2018-15</t>
  </si>
  <si>
    <t>ALG-M8-2018-18</t>
  </si>
  <si>
    <t>O Café Fresco é uma ideia inovadora de uma empresa que se pretende dinâmica, que visa a instalação de um conceito de comida rápida saudável, alternativa ideal para quem quer aproveitar a cidade fazendo uma degustação de sabores 100% frescos. A empresa possui mercado, tem capacidade de gestão e experiência, a localização do espaço é excelente, sendo prioridade a articulação com atores locais.</t>
  </si>
  <si>
    <t>ALG-06-5141-FEDER-000110</t>
  </si>
  <si>
    <t>Modernização do Al-Gharb Tavira Guest House</t>
  </si>
  <si>
    <t>ALG-06-5141-FEDER-000124</t>
  </si>
  <si>
    <t>ALG-06-5141-FEDER-000127</t>
  </si>
  <si>
    <t>Como já exposto aquando da descrição e objetivos da operação, o projeto nas suas diferentes vertentes é essencial para a modernização e crescimento da empresa Ricardo e David Gonçalves, Lda.
As novas áreas de negócio que a Empresa vai desenvolver serão essenciais para a evolução da empresa</t>
  </si>
  <si>
    <t>ALG-77-2018-11</t>
  </si>
  <si>
    <t>Administração Central do Sistema de Saúde I.P.</t>
  </si>
  <si>
    <t>ACSS - Assistência Técnica</t>
  </si>
  <si>
    <t>ALG-09-6177-FEDER-000009</t>
  </si>
  <si>
    <t>A Assistência Técnica visa garantir o suporte e acompanhamento das entidades beneficiárias aferindo regularmente a execução com os resultados propostos com o objetivo de que sejam atingidas as metas pré definidas, através do financiamento das acções a desenvolver pelo Organismo Intermédio.</t>
  </si>
  <si>
    <t>Valter Manuel Guerreiro Mendes - Unipessoal, Lda.</t>
  </si>
  <si>
    <t>Frirrevenda - Comércio de Equipamento Hoteleiro, Lda.</t>
  </si>
  <si>
    <t>Samicofra - Equipamentos para Construção Civil, Lda.</t>
  </si>
  <si>
    <t>Associação CVI - Centro de Vida Independente</t>
  </si>
  <si>
    <t>Aljezur, Lagos, Portimão São Brás de Alportel, Silves e Vila do Bispo</t>
  </si>
  <si>
    <t>Tavira, São Brás de Alportel e Silves</t>
  </si>
  <si>
    <t>Aljezur e São Brás de Alportel</t>
  </si>
  <si>
    <t xml:space="preserve">Tavira </t>
  </si>
  <si>
    <t>Albufeira, Faro, Olhão, Portimão, Silves, Tavira, Vila do Bispo e Vila Real de Santo António</t>
  </si>
  <si>
    <t>Albufeira, Faro, Lagos, Loulé, Portimão e Vila Real de Santo António</t>
  </si>
  <si>
    <t xml:space="preserve">Faro </t>
  </si>
  <si>
    <t>Olhão 
(Loures, Coimbra e Maia)</t>
  </si>
  <si>
    <t>Lagos,  Vila do Bispo, Aljezur, Silves e Monchique</t>
  </si>
  <si>
    <t xml:space="preserve"> Alcoutim, Castro Marim e Loulé</t>
  </si>
  <si>
    <t>MOJU - Associação Movimento Juvenil em Olhão</t>
  </si>
  <si>
    <t>Torrance Centre Portugal Associação Científico Pedagógica</t>
  </si>
  <si>
    <t>Cruz Vermelha Portuguesa</t>
  </si>
  <si>
    <t>Discurso Paralelo - Associação</t>
  </si>
  <si>
    <t>Associação Poeta Aleixo</t>
  </si>
  <si>
    <t>Associação Artística Satori 666</t>
  </si>
  <si>
    <t>Acessível Êxito - Associação</t>
  </si>
  <si>
    <t>Comissão Nacional de Promoção dos Direitos e Proteção das Crianças e Jovens</t>
  </si>
  <si>
    <t>Joana Marques - Medicina Dentária e Formação, Lda.</t>
  </si>
  <si>
    <t>Ricardo e David Gonçalves, Lda.</t>
  </si>
  <si>
    <t>EPA - Escola Profissional de Alte, CIPRL</t>
  </si>
  <si>
    <t>Escola Profissional Gil Eanes de Portimão, Lda.</t>
  </si>
  <si>
    <t>Agrupamento de Escolas Tomás Cabreira</t>
  </si>
  <si>
    <t>OT 2</t>
  </si>
  <si>
    <t>OT 11</t>
  </si>
  <si>
    <t>SI-47-2017-30</t>
  </si>
  <si>
    <t>Decorgel - Produtos Alimentares, S.A.</t>
  </si>
  <si>
    <t>Alphamais .: Desenvolvimento de novos preparados alimentares e ingredientes funcionais á base de alfarroba</t>
  </si>
  <si>
    <t>FeedMi .: Melhorias na resistência a doenças, stress e sustentabilidade ambiental em sistemas de aquacultura através de ferramentas nutricionais e de modulação das comunidades microbianas.</t>
  </si>
  <si>
    <t>ALG-01-0247-FEDER-039914</t>
  </si>
  <si>
    <t>ALG-01-0247-FEDER-039948</t>
  </si>
  <si>
    <t>O projeto FeedMi visa o desenvolvimento de ferramentas nutricionais e de modulação da comunidade microbiana que melhorem o crescimento, sobrevivência, e a resistência a fatores de stress e a agentes patogénicos em larvas e juvenis de linguado, dourada e robalo produzidos em aquacultura.</t>
  </si>
  <si>
    <t>Marlagos - Consolidação Internacional</t>
  </si>
  <si>
    <t>ALG-02-0752-FEDER-042435</t>
  </si>
  <si>
    <t>O presente projeto de investimento tem por objetivo reforçar a capacitação da Marlagos para a internacionalização da sua atividade no sentido de consolidar o seu posicionamento de excelência no panorama internacional e alcançar os objetivos estratégicos estabelecidos para o próximo triénio.</t>
  </si>
  <si>
    <t>ALG-05-3321-FSE-000025</t>
  </si>
  <si>
    <t>ALG-05-3321-FSE-000026</t>
  </si>
  <si>
    <t>O projeto assenta  naconceção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</si>
  <si>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A competitividade da empresa passa pela forte aposta na inovação.  A operação visa reforçar a componente de I&amp;D da empresa com as competências técnicas (internas e externas) e fomentar a sua interligação com a Universidade do Algarve para a partilha de conhecimento e desenvolvimento de produtos inovadores. Adicionalmente, a operação age como um catalisador para a entrada da empresa no mercado com uma gama de produtos diferenciados.</t>
  </si>
  <si>
    <t>ALG-05-3827-FEDER-000035</t>
  </si>
  <si>
    <t>Lua Artesã, Unipessoal, Lda.</t>
  </si>
  <si>
    <t>Projeto de Internacionalização da Gravidade</t>
  </si>
  <si>
    <t>CMP - Cimentos Maceira e Pataias, S.A.</t>
  </si>
  <si>
    <t>Ibericafrio - Venda, Montagem e Reparações de Frio Industrial Naval e Comercial, Lda.</t>
  </si>
  <si>
    <t>Associação do Instituto superior Técnico para a Investigação e o Desenvolvimento</t>
  </si>
  <si>
    <t>Kobu - Agência Criativa Digital, Lda.</t>
  </si>
  <si>
    <t>Sociedade Polis Litoral Ria Formosa - Sociedade para a Requalificação e Valorização da Ria Formosa, S.A.</t>
  </si>
  <si>
    <t>SI-51-2018-33</t>
  </si>
  <si>
    <t>Fivemotion, Lda.</t>
  </si>
  <si>
    <t>ALG-02-0651-FEDER-044102</t>
  </si>
  <si>
    <t>Fivemotion 2020</t>
  </si>
  <si>
    <t>ALG-02-0752-FEDER-043001</t>
  </si>
  <si>
    <t>ALG-02-0752-FEDER-043261</t>
  </si>
  <si>
    <t>ALG-02-0752-FEDER-043558</t>
  </si>
  <si>
    <t>ALG-02-0752-FEDER-043605</t>
  </si>
  <si>
    <t>ALG-02-0752-FEDER-043612</t>
  </si>
  <si>
    <t>SI-52-2018-31</t>
  </si>
  <si>
    <t>Villa Termal das Caldas de Monchique Spa Resort - Nature and Health</t>
  </si>
  <si>
    <t>Internacionalização da marca Sirius Robots</t>
  </si>
  <si>
    <t>Growing - Missão Exportar</t>
  </si>
  <si>
    <t>Essential Magazine ? Projeto editorial português worlwide</t>
  </si>
  <si>
    <t>Seabookings, Unipessoal, Lda.</t>
  </si>
  <si>
    <t>Behindhorizon, Lda.</t>
  </si>
  <si>
    <t>Internacionalização da Seabookings - Experience the Sea in the Mediterranean</t>
  </si>
  <si>
    <t>Searchprof, Lda.</t>
  </si>
  <si>
    <t>Open Media - Design e Publicações S.A.</t>
  </si>
  <si>
    <t>Projeto de Internacionalização da Villa Termal das Caldas de Monchique Spa Resort, com vista à criação de um conceito para saúde e natureza, com aposta forte na comunicação e marketing, nas marcas próprias, aposta na sustentabilidade ambiental e no turismo para todos, promovendo a região e o país.</t>
  </si>
  <si>
    <t>A Growing tem como objetivo orientar o seu negócio para a internacionalização, apostando na criação de novos produtos químicos que proporcionem uma maior eficiência no tratamento de água.</t>
  </si>
  <si>
    <t>A OM pretende proceder á internacionalização da revista Essential apostando em conteúdos de qualidade, inovadores e diferenciadores e num formato digital, através do desenvolvimento do website e de uma app, tirando partido das tendências que se verificam no mercado editorial internacional</t>
  </si>
  <si>
    <t>ALG-02-0853-FEDER-043164</t>
  </si>
  <si>
    <t>ALG-02-0853-FEDER-044700</t>
  </si>
  <si>
    <t>SI-C2-2018-32</t>
  </si>
  <si>
    <t>Celoli - Actividades Turísticas, Lda.</t>
  </si>
  <si>
    <t>Gracer - Sociedade de Turismo do Algarve S.A.</t>
  </si>
  <si>
    <t>Altura Beach Club - apoio de praia e espaço de restauração</t>
  </si>
  <si>
    <t>Aquashow Indoor Park</t>
  </si>
  <si>
    <t>O projeto visa uma alteração do apoio de praia já existente. Após a sua alteração funcionará como apoio de praia com serviço de restauração servindo os utentes como apoio de praia com instalações sanitárias de acordo com as normas definidas no POOC, posto médico e  instalação de duche exterior.</t>
  </si>
  <si>
    <t>Melhoria da eficiência Energética na Iluminação Pública, no Município de Portimão.</t>
  </si>
  <si>
    <t>ALG-03-1203-FEDER-000011</t>
  </si>
  <si>
    <t>A operação proposta na presente candidatura, tem como objetivo central requalificar parte dos equipamentos de Iluminação Publica no Município de Portimão, substituindo a iluminação existente por iluminação mais eficiente, de forma a reduzir substancialmente os consumos do Energia Elétrica neste tipo de consumidor.
Pretende esta candidatura de forma inequívoca dar o exemplo de um Município sensível à questão energética e ambiental.</t>
  </si>
  <si>
    <t>ALG-52-2018-21</t>
  </si>
  <si>
    <t>ALG-52-2018-20</t>
  </si>
  <si>
    <t>ALG-02-0752-FEDER-042009</t>
  </si>
  <si>
    <t>ALG-53-2018-22</t>
  </si>
  <si>
    <t>Choose Guadiana</t>
  </si>
  <si>
    <t>ALG-02-0853-FEDER-041995</t>
  </si>
  <si>
    <t>ALG-02-0853-FEDER-042006</t>
  </si>
  <si>
    <t>Pretende-se apostar na qualificação do tecido empresarial do setor do Mar, organizando a oferta existente sob uma estratégia coletiva assente na marca «Choose Guadiana», em estreita sinergia com o setor turístico e cadeias de valor complementares.</t>
  </si>
  <si>
    <t>E-Algarve- Algarve em Rede</t>
  </si>
  <si>
    <t>ALG-02-0853-FEDER-042086</t>
  </si>
  <si>
    <t>O projeto E-Algarve visa a qualificação das empresas de comércio e serviços do Algarve nas áreas da inovação, sustentabilidade e cooperação empresarial, de forma a fomentar a competitividade da região do Algarve.</t>
  </si>
  <si>
    <t>Club House Palmares Golf ? Palmares Beach &amp; Golf Resort</t>
  </si>
  <si>
    <t>ALG-02-0853-FEDER-045029</t>
  </si>
  <si>
    <t>ALG-34-2019-02</t>
  </si>
  <si>
    <t>ALG-06-4234-FSE-000012</t>
  </si>
  <si>
    <t>ALG-06-4234-FSE-000014</t>
  </si>
  <si>
    <t>ALG-06-4234-FSE-000020</t>
  </si>
  <si>
    <t>ALG-06-4234-FSE-000021</t>
  </si>
  <si>
    <t>ALG-06-4234-FSE-000022</t>
  </si>
  <si>
    <t>ALG-06-4234-FSE-000024</t>
  </si>
  <si>
    <t>ALG-06-4234-FSE-000025</t>
  </si>
  <si>
    <t>CRIA - Algarve, é um projeto que pressupõe a criação de 6 Centros de Recursos Inovadores, Terapêuticos, Reabilitativos e Inclusivos. Com intervenção numa área de 654 Km2 e dando uma resposta totalmente inovadora na área da saúde a 120 beneficiários. O Foco é o Desenvolvimento Individual da pessoa desenvolvendo as áreas da Prevenção e da Inovação na Comunidade. O Projeto dará reposta aos concelhos de Albufeira, Lagoa, Silves, Portimão e Loulé.</t>
  </si>
  <si>
    <t>A iniciativa “SER Mental – Serviço Especializado em Rede para a Promoção da Saúde Mental na Infância e Adolescência” propõe a criação de um serviço de cariz comunitário de intervenção especializada em rede que, em parceria com as entidades com competência em matéria de infância e juventude, visa prevenir precocemente situações de risco em crianças e jovens e promover a saúde mental na infância e da adolescência.</t>
  </si>
  <si>
    <t>O «Volta ao Monte» pretende atenuar a inatividade física, mental e o isolamento social dos idosos rurais, incentivando a caminhada e promovendo o empowerment dos envolvidos, como forma de melhorar as condições de saúde e qualidade de vida deste grupo-alvo. Contempla o registo numa ferramenta digital a criar como forma de monitorização dos resultados e prevê atuar em 3 montes, com 30 idosos, 9 chefes de equipa e criar 3 Percursos de Saúde.</t>
  </si>
  <si>
    <t>O Projeto Horta Urbana Social “Horta N´isso” pretende promover a inclusão social e a capacitação ativa de pessoas com deficiência intelectual que se encontram fora do sistema de ensino e formação profissional e de desempregados de longa duração ou beneficiários do RSI através da prática e capacitação numa Horta Urbana.
A integração de uma Horta Urbana no topo do Mercado Municipal de Faro, onde são comercializados alguns dos produtos que irão se</t>
  </si>
  <si>
    <t>O Projeto Lado a Lado enquadra-se no âmbito dos paradigmas do envelhecimento ativo e do ageing in place, oferecendo uma abordagem holística e inovadora na área do envelhecimento.
Tenciona combater o isolamento e solidão, criando uma imagem positiva da pessoa idosa, como agentes indispensáveis de uma sociedade inclusiva, participativa, ativa e saudável, encarando o aumento da esperança média de vida, com saúde e independência.</t>
  </si>
  <si>
    <t>O Prato Certo tem como objectivo a sensibilização, intervenção e capacitação de indivíduos para a recolocação da alimentação saudável no seu quotidiano, fornecendo informação e ferramentas para o reconhecimento do estilo de vida mediterrânico.</t>
  </si>
  <si>
    <t>Este protejo visa unir terapêuticas alternativas, nomeadamente a realidade virtual. Uma vez que esta técnica tem tido, uma forte intervenção na promoção do envelhecimento activo, traduzindo-se no aumento do bem estar e na ajuda á prevenção da perda de capacidades cognitivas e físicas.</t>
  </si>
  <si>
    <t>ALG-37-2019-03</t>
  </si>
  <si>
    <t>ALG-06-4437-FSE-000003</t>
  </si>
  <si>
    <t>ALG-42-2018-05</t>
  </si>
  <si>
    <t>ERPI e Centro de Dia - Alzheimer e outras demências - Sta Casa Castro Marim</t>
  </si>
  <si>
    <t>ALG-06-4842-FEDER-000004</t>
  </si>
  <si>
    <t>T.S. Pinto - Atelier das Cortinas, Lda.</t>
  </si>
  <si>
    <t>Palmares - Companhia de Empreendimentos Turísticos de Lagos, S.A.</t>
  </si>
  <si>
    <t>Melhoria da Eficiência Energética da Escola EB1 n.º 1</t>
  </si>
  <si>
    <t>Melhoria da Eficiência Energética da Escola EB1 n.º 2</t>
  </si>
  <si>
    <t>Apexa - Associação de Apoio à Pessoa Excepcional do Algarve</t>
  </si>
  <si>
    <t>Associação Algarvia de Pais e Amigos de Crianças Diminuidas Mentais</t>
  </si>
  <si>
    <t>AECT - Associação em Contato Tavira</t>
  </si>
  <si>
    <t>Associação Cultural e Apoio Social de Olhão</t>
  </si>
  <si>
    <t>Santa Casa da Misericórdia de Castro Marim</t>
  </si>
  <si>
    <t>Aumento da capacidade instalada da empresa existente e abertura de loja</t>
  </si>
  <si>
    <t>Consultoria para a realização de um plano de negócios</t>
  </si>
  <si>
    <t>Consultoria para a definição dos requisitos para uma plataforma digital</t>
  </si>
  <si>
    <t>Consultoria para a concepção do plano de negócios da xpto xpert energy</t>
  </si>
  <si>
    <t>Consultoria para a concepção do plano de negócios para a empresa 11 Tapas, Lda.</t>
  </si>
  <si>
    <t>Concepção do plano de negócios da Rebelambition, Lda.</t>
  </si>
  <si>
    <t>Controlcopy - Vale Empreendedorismo</t>
  </si>
  <si>
    <t>Desenvolvimento de requisitos para uma plataforma de gestão de clientes</t>
  </si>
  <si>
    <t>Concepção do plano de negócios da Agrosimbiose</t>
  </si>
  <si>
    <t>Elaboração do plano de negócios e acompanhamento no arranque da atividade</t>
  </si>
  <si>
    <t>Internacionalização da Four Gold Winds Resorts Martinhal Beach Resort &amp; Hotel</t>
  </si>
  <si>
    <t>Plano de promoção de plantas mediterrânicas no mercado europeu</t>
  </si>
  <si>
    <t>Serviços Consultoria na Área de prospeção de mercado</t>
  </si>
  <si>
    <t>Vale internacionalização - JPW Engenharia</t>
  </si>
  <si>
    <t>Desenvolvimento de plano estratégico de internacionalização da M&amp;R Lamy</t>
  </si>
  <si>
    <t>Plano Estratégico de Internacionalização - Finanquest</t>
  </si>
  <si>
    <t>Plano Estratégico de Internacionalização - Yuccie Underwear</t>
  </si>
  <si>
    <t>Plano Estratégico de Internacionalização Luís Filipe Neves Unipessoal, Lda.</t>
  </si>
  <si>
    <t>Plano Estratégico para a internacionalização da Varandas Mouras</t>
  </si>
  <si>
    <t>Vale internacionalização - 3º Quadrante - Prospeção e Presença em Mercados Internacionais</t>
  </si>
  <si>
    <t>Plano estratégico para a internacionalização da Napierre &amp; Bandarra, Lda.</t>
  </si>
  <si>
    <t>Laranja Global - Captação de novos clientes em novos segmentos no mercado internacional</t>
  </si>
  <si>
    <t>Omnibees Export</t>
  </si>
  <si>
    <t>Algarve Riders International</t>
  </si>
  <si>
    <t>Consultoria para a identificação de oportunidades de internacionalização da André Lourenço, Unipessoal, Lda.</t>
  </si>
  <si>
    <t>Internacionalizar +Algarve 2.0 Turismo</t>
  </si>
  <si>
    <t>Qualificar para crescer</t>
  </si>
  <si>
    <t>Consultoria para a realização do plano de negócios para a expansão da atividade</t>
  </si>
  <si>
    <t>Consultoria para o reforço das capacidades de gestão de marketing</t>
  </si>
  <si>
    <t>Consultoria para a gestão de marketing</t>
  </si>
  <si>
    <t>Desenvolvimento de requisitos para plataforma de gestão da relação com os clientes</t>
  </si>
  <si>
    <t>Consultoria para a realização estudo de viabilidade de novos investimentos</t>
  </si>
  <si>
    <t>Consultoria para o desenvolvimento de requisitos para uma plataforma de gestão de clientes</t>
  </si>
  <si>
    <t>Consultoria para o desenvolvimento de requisitos para aplicação de gestão de clientes</t>
  </si>
  <si>
    <t>Plano integrado de branding e marketing digital</t>
  </si>
  <si>
    <t>Buildingclass na Web</t>
  </si>
  <si>
    <t>Sistema integrado de vendas e gestão de clientes</t>
  </si>
  <si>
    <t>Filágueda a caminho da Qualidade</t>
  </si>
  <si>
    <t>Marketing estratégico e marketing digital</t>
  </si>
  <si>
    <t>Análise de benchmarking e re-organização dos processos de gestão da Âmago - Energia Inteleligente</t>
  </si>
  <si>
    <t>Plaza Innovation</t>
  </si>
  <si>
    <t>Giolato 2020 - Alimentação com inovação</t>
  </si>
  <si>
    <t>Animaris 2020 - Qualificação</t>
  </si>
  <si>
    <t>Passeios em Catamaran de luxo à vela na marina de Albufeira</t>
  </si>
  <si>
    <t>Dengun: Qualificar e inovar</t>
  </si>
  <si>
    <t>M5SAR .: Mobile Five Senses Augmented Reality System For Museums</t>
  </si>
  <si>
    <t>Algarve Store &amp; Business Online</t>
  </si>
  <si>
    <t>Tru Intelligence For Smart Restaurants and Hotels</t>
  </si>
  <si>
    <t>Animaris Global</t>
  </si>
  <si>
    <t>Tee Times Global</t>
  </si>
  <si>
    <t>Internacionalização da I. Gonçalves &amp; M. Duarte</t>
  </si>
  <si>
    <t>Alteração global - Flor da Rocha</t>
  </si>
  <si>
    <t>O projeto é a Ampliação e Requalificação do Hotel Cascade e SPA 5** e a requalificação da área de eventos, a área de SPA e bem-estar e área de F&amp;B. Igualmente, o projeto prevê uma requalificação paisagística do Hotel, a melhoria da eficiência de iluminação e da decoração das áreas comuns do Hotel.</t>
  </si>
  <si>
    <t>Vale Indústria - Óptica Jóia</t>
  </si>
  <si>
    <t>Vale Indústria - Frirrevenda</t>
  </si>
  <si>
    <t>Vale Indústria - Samicofra</t>
  </si>
  <si>
    <t xml:space="preserve">    Lavrar o Mar as artes no alto da serra e na costa vicentina</t>
  </si>
  <si>
    <t>Contratação de Recursos Humanos Altamente Qualificados (PME)		 Algarve</t>
  </si>
  <si>
    <t>Modernização da Letras Generosas</t>
  </si>
  <si>
    <t>Criação e início de operações da Yesnumber</t>
  </si>
  <si>
    <t>AMAL - Gestão, Animação e Monitorização do PADRE</t>
  </si>
  <si>
    <t>Conservação e Reabilitação da Casa do Forno para a "Casa dos Vinhos"</t>
  </si>
  <si>
    <t>AAC no âmbito do SI2E - DLBC Interior do Algarve Central</t>
  </si>
  <si>
    <t>Modernização e expansão da atividade da Casa Modesta</t>
  </si>
  <si>
    <t>Modernização Turismo Rural</t>
  </si>
  <si>
    <t>Café Fresco</t>
  </si>
  <si>
    <t>ALG-05-3559-FSE-000010</t>
  </si>
  <si>
    <t>ALG-59-2018-28</t>
  </si>
  <si>
    <t>Emprego altamente qualificado nas empresas ou em COLABS</t>
  </si>
  <si>
    <t>Emprego altamente qualificado nas empresas - Contratação de Recursos Humanos Altamente Qualificados (PME ou CoLAB)</t>
  </si>
  <si>
    <t>Associação Oceano Verde - Laboratório Colaborativo para o Desenvolvimento de Tecnologias e Produtos Verdes do Oceano</t>
  </si>
  <si>
    <t>O Projeto «GreenCoLAB – Criação de um laboratório colaborativo para o desenvolvimento de tecnologias e produtos verdes do oceano» consiste na contratação de 13 recursos humanos altamente qualificados, dos quais 3 são doutorados, para implementação da Agenda de I&amp;I do laboratório colaborativo GreenCoLAB.</t>
  </si>
  <si>
    <t>ALG-33-2019-05</t>
  </si>
  <si>
    <t>ALG-33-2019-04</t>
  </si>
  <si>
    <t>Inclusão ativa de imigrantes e minorias étnicas - Centros Nacionais de Apoio à Integração de Migrantes (CNAIM)</t>
  </si>
  <si>
    <t>Inclusão ativa de imigrantes e minorias étnicas - Programa Escolhas</t>
  </si>
  <si>
    <t>ALG-06-4233-FSE-000003</t>
  </si>
  <si>
    <t>ALG-06-4233-FSE-000004</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</si>
  <si>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</si>
  <si>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ALG-01-0247-FEDER-033595</t>
  </si>
  <si>
    <t>Siemens S.A.</t>
  </si>
  <si>
    <t>ALG-02-0651-FEDER-042011</t>
  </si>
  <si>
    <t>ALG-51-2018-19</t>
  </si>
  <si>
    <t>ALG-02-0752-FEDER-041991</t>
  </si>
  <si>
    <t>ALG-02-0752-FEDER-042007</t>
  </si>
  <si>
    <t>Algarve Craft &amp; Food, Criar|Experimentar|Internacionalizar</t>
  </si>
  <si>
    <t>Internacionalizar + Algarve 2.0 Agroalimentar, Mar, Tic + Industriais Criativas</t>
  </si>
  <si>
    <t>ALG-02-0853-FEDER-045675</t>
  </si>
  <si>
    <t>ALG-02-0853-FEDER-045808</t>
  </si>
  <si>
    <t>SI-53-2019-07</t>
  </si>
  <si>
    <t>Tee Times - Agência de Viagens e Turismo, Unipessoal Lda.</t>
  </si>
  <si>
    <t>Hubel Verde - Engenharia Agronómica S.A.</t>
  </si>
  <si>
    <t>Tee Times - Qualificação PME - TT Digital Marketing Plataform</t>
  </si>
  <si>
    <t>Hubel Verde - reforço da competitividade</t>
  </si>
  <si>
    <t>A Tee Times Lda tem como objectivo ter uma "atitude" proactiva no fornecimento do golfe nacional na europa e diversificar a sua oferta  personalizada a um  preço competitivo inovando a nível da sua organização e no mercado para o setor turistico, através de um portfólio de produtos de qualidade.</t>
  </si>
  <si>
    <t>Este projeto visa melhorar as competencias internas da Hubel Verde e capacitá-la para reforçar a sua posição no mercado interno e crescer com a entrada em mercados externos com produtos inovadores de valor acrescentado,  reduzindo  a sua dependencia dos adubos liquidos.</t>
  </si>
  <si>
    <t>Otimização da Eficiência Energética no Edifício Paços do Concelho em Loulé</t>
  </si>
  <si>
    <t>ALG-03-1203-FEDER-000013</t>
  </si>
  <si>
    <t>Esta operação levada a cabo pelo Município de Loulé no Edifício Paços do Concelho,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na cobertura em terraço.</t>
  </si>
  <si>
    <t>Sociedade Polis Litoral Ria Formosa - Sociedade para a Requalificação e Valorização da Ria Formosa, S.A. - Sociedade em Liquidação</t>
  </si>
  <si>
    <t>Requalificação Urbana e Ambiental de Troco da Av. 5 Outubro - Olhão</t>
  </si>
  <si>
    <t>ALG-04-2316-FEDER-000035</t>
  </si>
  <si>
    <t>Qualificação e Revitalização das Áreas de Reabilitação Urbana- 3.ª Fase – Largo de S. Pedro</t>
  </si>
  <si>
    <t>ALG-04-2316-FEDER-000036</t>
  </si>
  <si>
    <t>Requalificação do Espaço de Lazer e Animação da Verbena</t>
  </si>
  <si>
    <t>ALG-04-2316-FEDER-000038</t>
  </si>
  <si>
    <t>Transformar a Av. 5 de Outubro num espaço qualificado e digno da envolvente urbana que a rodeia, onde existe harmonia entre o conjunto edificado e com todas as componentes do desenho urbano, desde os pavimentos à iluminação, possibilitando a sua vivência em segurança, promovendo a reabilitação do centro histórico, favorecendo o desenvolvimento das atividades económicas e proporcionando o bem estar dos habitantes e dos visitantes.</t>
  </si>
  <si>
    <t>A operação pretende regenerar o centro histórico de Faro através da qualificação do espaço público, melhorando assim as condições de segurança, conforto, acessibilidade e circulação. Acresce ainda o contributo para melhoria da qualidade de vida em meio urbano proporcionada pela melhoria da mobilidade e circulação de pessoas e veículos no espaço intervencionado.</t>
  </si>
  <si>
    <t>A intervenção inclui 1 componente, construção. Dignifica dois equipamentos da Vila, o Jardim da Verbena associado à história da terra apostando num espaço cultural e natural, e as Piscinas Municipais Descobertas que se localizam contiguamente ao Jardim e que são um dos equipamentos mais frequentados na época de Verão. A intervenção está prevista no PARU, ponto base para a concretização da mesma.</t>
  </si>
  <si>
    <t>ALG-05-3928-FEDER-000016</t>
  </si>
  <si>
    <t>ALG-05-3928-FEDER-000026</t>
  </si>
  <si>
    <t>ALG-05-3928-FEDER-000028</t>
  </si>
  <si>
    <t>Eventos de Promoção e Valorização dos Recursos Endógenos nas Freguesias de Paderne e Guia</t>
  </si>
  <si>
    <t>A operação contempla a aquisição de bens (bancas, tasquinhas, baias, mesas, bancos, entre outros) e serviços (organização, realização e divulgação dos eventos) com vista à promoção de iniciativas de caráter local que visem a valorização dos recursos endógenos, nas freguesias de Paderne e Guia.</t>
  </si>
  <si>
    <t>Rota Serrana de Autocaravanismo (2ª fase) - ASA São Marcos da Serra e Animação e Comunicação</t>
  </si>
  <si>
    <t>O projeto visa o alargamento e a consolidação de uma rede de equipamentos de apoio ao autocaravanismo no interior do Algarve, através da criação de diversas áreas para o acolhimento dos turistas com apetência para a exploração de recursos associados à natureza e ao património cultural, dinamizando a atratividade do território e a sua visitação.</t>
  </si>
  <si>
    <t>Criação de Pavilhão no Parque Industrial de Alcoutim</t>
  </si>
  <si>
    <t>Pretende-se a criação de um pavilhão no parque empresarial do Alcoutim, onde se possa instalar uma atividade empresarial, tendo subjacente a criação de postos de trabalho, num território de baixa densidade e deprimido económica e socialmente, com vista a incrementar desenvolvimento económico sustentado.</t>
  </si>
  <si>
    <t>ALG-06-4234-FSE-000017</t>
  </si>
  <si>
    <t>ALG-06-4234-FSE-000013</t>
  </si>
  <si>
    <t>ALG-06-4232-FSE-000001</t>
  </si>
  <si>
    <t>ALG-06-4232-FSE-000003</t>
  </si>
  <si>
    <t>ALG-06-4232-FSE-000004</t>
  </si>
  <si>
    <t>ALG-06-4232-FSE-000005</t>
  </si>
  <si>
    <t>ALG-06-4232-FSE-000006</t>
  </si>
  <si>
    <t>ALG-06-4232-FSE-000007</t>
  </si>
  <si>
    <t>ALG-06-4232-FSE-000008</t>
  </si>
  <si>
    <t>ALG-06-4232-FSE-000010</t>
  </si>
  <si>
    <t>ALG-06-4232-FSE-000011</t>
  </si>
  <si>
    <t>Intervenções integradas em territórios vulneráveis</t>
  </si>
  <si>
    <t>ALG-32-2019-06</t>
  </si>
  <si>
    <t>Intervenções integradas em territórios vulneráveis - TEIP, PIEF, Mais Sucesso</t>
  </si>
  <si>
    <t>Agrupamento de Escolas Dr. Alberto Iria, Olhão</t>
  </si>
  <si>
    <t>Agrupamento de Escolas D. José I</t>
  </si>
  <si>
    <t>Agrupamento de Escolas Drª Laura Ayres</t>
  </si>
  <si>
    <t>Oportunidade de responder às diferentes problemáticas identificadas no Agrupamento, através da operacionalização de soluções educativas que poderão contribuir para uma efetiva melhoria dos níveis de sucesso escolar, educativo e social dos alunos do Agrupamento de Escolas, recorrendo a ações de melhoria, de caráter flexível e abrangente, integradas no Plano Plurianual de Melhoria TEIP.</t>
  </si>
  <si>
    <t>Redução e prevenção do abandono escolar e promoção do sucesso educativo.</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</si>
  <si>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t>
  </si>
  <si>
    <t>No Agrupamento de Escolas D. José I, no âmbito do Programa Territórios Educativos de Intervenção Prioritária (TEIP), pretende-se melhorar a qualidade da aprendizagem e dos resultados escolares, assim como combater o abandono escolar e as saídas precoces do sistema educativo, desenvolvendo ações incluídas no nosso Plano Plurianual de Melhoria (PPM), aqui definidas como "Mais sucesso" (Eixo 2 do TEIP) e "Inclusão escolar" (Eixos 2 e 3 do TEIP).</t>
  </si>
  <si>
    <t>O Agrupamento ESLA promove o sucesso escolar dos alunos, a sua valorização e a sua qualificação, melhorando os indicadores sociais e culturais. Desenvolve e implementa soluções inclusivas, adaptadas ao meio, para assegurar as necessidades e expectativas da comunidade. Somos uma escola que, coerentemente, abraça projectos, agarra oportunidades e caminha para a sua autonomia. Enquanto escola pública de qualidade, visamos a excelência educativa.</t>
  </si>
  <si>
    <t>No Plano Plurianual de Melhoria foram delineadas ações (enquadradas nos eixos do PPM) que privilegiam a intervenção em sala de aula, a diferenciação pedagógica, a articulação curricular e o trabalho colaborativo e que são as mais relevantes no sentido de promover a melhoria do sucesso educativo dos alunos, a melhoria da qualidade das aprendizagens, a redução do abandono escolar e o combate à indisciplina e absentismo.</t>
  </si>
  <si>
    <t>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</si>
  <si>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Rés do Chão Cento e Dezanove Associação</t>
  </si>
  <si>
    <t>O Nosso Chão Algarve é uma ferramenta na forma de um jogo pedagógico que ensina jovens e crianças competências de cidadania para as boas práticas de utilização, preservação e qualificação do espaço público.
Através de um percurso gamificado, motivados por conquistar territórios do tabuleiro de jogo, os jogadores vão conhecer, idealizar soluções e desenvolver ações concretas para melhorar  espaços públicos reais.</t>
  </si>
  <si>
    <t>UCCI Saúde Mental -  Unidade Socio Ocupacional e Apoio Domiciliário da ACASO</t>
  </si>
  <si>
    <t>Casa do Povo do Concelho de Olhão</t>
  </si>
  <si>
    <t>Aassociação Cultural e Apoio Social de Olhão</t>
  </si>
  <si>
    <t>Centro de Actividades Ocupacionais (CAO) - Deficiência - CPCO Moncarapacho</t>
  </si>
  <si>
    <t>ALG-06-4842-FEDER-000007</t>
  </si>
  <si>
    <t>ALG-06-4842-FEDER-000009</t>
  </si>
  <si>
    <t>A IPSS pretende alargar a sua área de intervenção de respostas sociais no âmbito de deficiência, através da instalação de um Centro de Atividades Ocupacionais (CAO) que será construído e assim inserido nas instalações existentes da CPCO .</t>
  </si>
  <si>
    <t>Adaptação de espaço para a implementação de uma unidade sócio ocupacional para 20 utentes com o acréscimo e apoio de uma equipa de apoio domiciliário vocacionada para a problemática da saúde mental com capacidade para 10 visitas dia, ambas as estruturas parte integrante da Rede Nacional de Cuidados Continuados Integrados Saúde Mental.</t>
  </si>
  <si>
    <t>Apostar na internacionalização pela apresentação de um catamaran totalmente sustentável, é o objetivo deste projeto, que dará igualmente um reconhecimento global à diferenciação e marca Sun Concept enquanto fabricantes de embarcações que utilizam exclusivamente a energia solar enquanto força motriz.</t>
  </si>
  <si>
    <t>ALG-02-0752-FEDER-041969</t>
  </si>
  <si>
    <t>Esta operação levada a cabo pelo Município de Loulé nas Piscinas Cobertas Municipais de Loulé,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cobertura da nave.</t>
  </si>
  <si>
    <t>Melhoria da Eficiência Energética e Integração de Energias Renováveis das Piscinas Cobertas Municipais de Loulé</t>
  </si>
  <si>
    <t>ALG-03-1203-FEDER-000014</t>
  </si>
  <si>
    <t>ALG-03-1406-FEDER-000004</t>
  </si>
  <si>
    <t>Requalificação dos Percursos Pedonais na ligação entre a Vila da Luz e as Quatro Estradas (EN 125)</t>
  </si>
  <si>
    <t>ALG-03-1406-FEDER-000006</t>
  </si>
  <si>
    <t>Com esta operação pretende-se intervir e requalificar a Ecovia do Litoral Algarvio, no concelho de Tavira nos seguintes troços:
- TV3 – Centro Comercial Tavira Gran Plaza com a Ribeira da Canada, onde se inclui a Ponte Ribeira do Almargem (3 812m);</t>
  </si>
  <si>
    <t>O presente operação visa a requalificação da estrada EM 537, entre a Vila da Luz e as Quatro Estradas, troço pertencente à Ecovia do Litoral do Algarve LGS3, uma via que apresenta debilidades de utilização, sem condições de acessibilidade nem segurança, com a criação de passeio pedonal e requalificação da estrada com a introdução de via partilhada para automóveis e bicicletas.</t>
  </si>
  <si>
    <t>ALG-05-3559-FSE-000009</t>
  </si>
  <si>
    <t>ALG-59-2018-29</t>
  </si>
  <si>
    <t>BMSB - Algarve Sunboat Trips, Lda.</t>
  </si>
  <si>
    <t>ALG-05-3928-FEDER-000019</t>
  </si>
  <si>
    <t>ALG-05-3928-FEDER-000024</t>
  </si>
  <si>
    <t>ALG-05-3928-FEDER-000031</t>
  </si>
  <si>
    <t>Mexilhoeira Grande- Promoção e divulgação das atividades e sabores tradicionais</t>
  </si>
  <si>
    <t>A presente candidatura contempla a apresentação de dois eventos de divulgação de produção tradicional da Mexilhoeira Grande, que se complementam na sua abordagem e que, precisamente em articulação, poderão constituir uma mais valia, na valorização e reforço dos saberes e produção tradicional local desta freguesia do concelho de Portimão.</t>
  </si>
  <si>
    <t>Núcleo Interpretativo da EN2</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</si>
  <si>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vila evidenciando os recursos endógenos.</t>
  </si>
  <si>
    <t>Rota Serrana de Autocaravanismo (3ª fase) - ASA Alcoutim</t>
  </si>
  <si>
    <t>ALG-06-4232-FSE-000002</t>
  </si>
  <si>
    <t>ALG-06-4232-FSE-000009</t>
  </si>
  <si>
    <t>O Agrupamento de Escolas Eng.º Nuno Mergulhão é Território Educativo de Intervenção Prioritária (TEIP). O seu Plano Plurianual de Melhoria pretende potenciar a assiduidade, diminuir o abandono escolar e promover a disciplina dos alunos, elevando assim o sucesso escolar e a qualidade do mesmo.</t>
  </si>
  <si>
    <t>Garantir a inclusão de todos os alunos; Melhorar a qualidade do ensino e da aprendizagem, traduzida no sucesso educativo dos alunos; Operacionalizar o Perfil dos Alunos à Saída da Escolaridade Obrigatória; Promover o exercício de uma cidadania ativa e informada; Prevenir o abandono, absentismo e indisciplina dos alunos.
Criar condições que favoreçam a orientação educativa e a transição qualificada da escola para a vida ativa.</t>
  </si>
  <si>
    <t>ALG-64-2018-23</t>
  </si>
  <si>
    <t>Capacitação institucional nas parcerias territoriais e setoriais - Reforço da capacitação de atores e redes de promoção de ações de desenvolvimento</t>
  </si>
  <si>
    <t>“Articular para Intervir III” tem por objetivo reforçar as capacidades da parceria para a prossecução duma Visão Estratégica de Desenvolvimento Integrada para o Algarve 2030, delineada em rede, de forma colaborativa e participada, envolvendo os stakeholders e comunidades, tornando-os parte efetiva do processo, baseado numa governança partilhada e corresponsável, que capacite as instituições e as aproxime do território e populações.</t>
  </si>
  <si>
    <t>ALG-08-5864-FSE-000004</t>
  </si>
  <si>
    <t>ALG-08-5864-FSE-000005</t>
  </si>
  <si>
    <t>ALG-02-0752-FEDER-043812</t>
  </si>
  <si>
    <t>ALG-02-0752-FEDER-043865</t>
  </si>
  <si>
    <t>SI-52-2018-35</t>
  </si>
  <si>
    <t>Portugal Fresh - Associação para a promoção das frutas, legumes e flores de Portugal</t>
  </si>
  <si>
    <t>Scorpioncosmo, Unipessoal Lda.</t>
  </si>
  <si>
    <t>Factor Triplo, Lda.</t>
  </si>
  <si>
    <t>Factor Global</t>
  </si>
  <si>
    <t>Promoção Internacional de Plataforma Cloud</t>
  </si>
  <si>
    <t>SI-49-2017-06</t>
  </si>
  <si>
    <t>Criação do Viceroy Hotel 5** e de um Núcleo de Serviços</t>
  </si>
  <si>
    <t>QDO Hotel, S.A.</t>
  </si>
  <si>
    <t>ALG-02-0853-FEDER-037705</t>
  </si>
  <si>
    <t>O projeto consiste na criação de um hotel de 5* (marca Norte-Americana), e de um núcleo de serviços - Clubhouse (Ginásio, F&amp;B, Receção Golfe, etc), que constituirão o empreendimento Quinta da Ombria, o qual agregará outros serviços complementares, projetando-se um novo conceito de resort.</t>
  </si>
  <si>
    <t>Eficiência Energética da Biblioteca Municipal de Portimão</t>
  </si>
  <si>
    <t>ALG-03-1203-FEDER-000010</t>
  </si>
  <si>
    <t>Reabilitação do Cineteatro de São Brás de Alportel</t>
  </si>
  <si>
    <t>ALG-04-2316-FEDER-000037</t>
  </si>
  <si>
    <t>A intervenção inclui 3 componentes, construção, outros serviços e projeto. O Cineteatro é um edifício representativo da História de São Brás de Alportel engloba também outras valências. A intervenção está prevista no PARU, ponto base para a concretização da mesma.</t>
  </si>
  <si>
    <t>ALG-18-2019-15</t>
  </si>
  <si>
    <t>ALG-05-3118-FSE-000016</t>
  </si>
  <si>
    <t>A medida estágios profissionais visa complementar e desenvolver as competências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</si>
  <si>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ALG-05-3524-FSE-000133</t>
  </si>
  <si>
    <t>ALG-24-2019-16</t>
  </si>
  <si>
    <t>Formação de ativos para a empregabilidade - Vida Ativa para Desempregados</t>
  </si>
  <si>
    <t>ALG-06-4842-FEDER-000006</t>
  </si>
  <si>
    <t>Construção do Centro de atividades Ocupacionais (CAO)  - Deficiência - AAPACDM</t>
  </si>
  <si>
    <t>O Lar Residencial e CAO pretende dar resposta a um problema social diagnosticado nos Planos de Desenvolvimento Social,CLAS,Mapeamento dos Investimentos em Infraestruturas Sociais.Este projeto contribuirá para a integração de pessoas com deficiência e incapacidades em equipamentos,promovendo inclusão social e a não descriminação,assegurando as respostas sociais necessárias e urgentes para esta população e garantindo um projeto e qualidade de vida.</t>
  </si>
  <si>
    <t>ALG-02-0752-FEDER-045167</t>
  </si>
  <si>
    <t>ALG-02-0853-FEDER-034099</t>
  </si>
  <si>
    <t>Nozul Algarve, S.A.</t>
  </si>
  <si>
    <t>W Algarve, Empreendimento turístico para os mercados externos</t>
  </si>
  <si>
    <t>O presente projeto insere-se na tipologia «Criação de um novo estabelecimento», na medida em que visa a implementação de um empreendimento turístico, localizado no Município de Albufeira, o W Algarve. A Nozul Algarve S.A. pretende trazer para Portugal a notória marca «W Hotels» do Grupo Starwoods.</t>
  </si>
  <si>
    <t>Núcleo Interpretativo da Serra do Caldeirão</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</si>
  <si>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serra evidenciando os recursos endógenos.</t>
  </si>
  <si>
    <t>ALG-37-2019-19</t>
  </si>
  <si>
    <t>ALG-06-4437-FSE-000004</t>
  </si>
  <si>
    <t>ALG-07-5673-FEDER-000015</t>
  </si>
  <si>
    <t>Reabilitação da EB23 Prof. Paula Nogueira - Olhão</t>
  </si>
  <si>
    <t>Pretende-se proceder a uma intervenção profunda deste estabelecimento de ensino que não corresponde, de todo, às exigências atuais do ensino. A operação é constituída pelas seguintes componentes:Estudos, Pareceres, Projetos e Consultadoria; Construções diversas; Ajustamento de preços; Outras despesas; Equipamento Básico; Equipamento Administrativo; Equipamento de informática e Outros Serviços.</t>
  </si>
  <si>
    <t>ALG-77-2019-18</t>
  </si>
  <si>
    <t>Agência para o Desenvolvimento e Coesão, I.P.</t>
  </si>
  <si>
    <t>EMPIS - OI - Assistência Técnica</t>
  </si>
  <si>
    <t>ALG-09-6177-FEDER-000011</t>
  </si>
  <si>
    <t>ALG-01-0247-FEDER-039896</t>
  </si>
  <si>
    <t>Necton - Companhia Portuguesa de Culturas Marinhas, S.A.</t>
  </si>
  <si>
    <t>Zebrabloom: Desenvolvimento de produtos comerciais formulados com microalgas para o enriquecimento de presas vivas para a nutrição de  peixe-zebra.</t>
  </si>
  <si>
    <t>Faro, Olhão</t>
  </si>
  <si>
    <t>ALG-02-0853-FEDER-046277</t>
  </si>
  <si>
    <t>Hostel Conii Portugal, Lda.</t>
  </si>
  <si>
    <t>Vale Comércio - Hostel Conii</t>
  </si>
  <si>
    <t>ALG-18-2019-14</t>
  </si>
  <si>
    <t>Município de Monchique</t>
  </si>
  <si>
    <t>ALG-05-3118-FSE-000005</t>
  </si>
  <si>
    <t>ALG-05-3118-FSE-000006</t>
  </si>
  <si>
    <t>ALG-05-3118-FSE-000007</t>
  </si>
  <si>
    <t>ALG-05-3118-FSE-000013</t>
  </si>
  <si>
    <t>Realização de estágios profissionais, em contexto real de trabalho que crie condições para uma rápida e fácil integração no mercado de trabalho de jovens com qualificação superior.</t>
  </si>
  <si>
    <t>Possibilitar aos jovens com qualificação superior a realização de um estágio profissional, em contexto real de trabalho, que crie condições para uma mais rápida e fácil integração no mercado de trabalho. Promover novas formações e novas competências profissionais, que possam potenciar a modernização dos serviços públicos. Garantir o início de um processo de aquisição de experiência profissional em contacto e aprendizagem com as regras, as boas p</t>
  </si>
  <si>
    <t>O programa de estágios profissionais no Município de Lagos tem como objetivo potenciar a integração de jovens no mercado de trabalho, melhorar as suas qualificações e o seu conhecimento do contexto da administração local.</t>
  </si>
  <si>
    <t>Esta operação pretende fomentar o contacto de 7 jovens com qualificações superiores que, no momento, não trabalham, não estudam nem se encontram em qualquer processo de formação, com outros trabalhadores e atividades, contribuindo, desta forma, para a melhoria das suas capacidades e perfil de emprego e permitindo, deste modo, reforçar os recursos humanos das equipas, em áreas estratégicas e prioritárias na política definida pelo município.</t>
  </si>
  <si>
    <t>ALG-05-3928-FEDER-000033</t>
  </si>
  <si>
    <t>ALG-02-0853-FEDER-046353</t>
  </si>
  <si>
    <t>ALG-02-0853-FEDER-046373</t>
  </si>
  <si>
    <t>ALG-04-2316-FEDER-000040</t>
  </si>
  <si>
    <t>ALG-05-3118-FSE-000008</t>
  </si>
  <si>
    <t>ALG-05-3118-FSE-000009</t>
  </si>
  <si>
    <t>ALG-05-3118-FSE-000010</t>
  </si>
  <si>
    <t>ALG-05-3118-FSE-000012</t>
  </si>
  <si>
    <t>ALG-05-3118-FSE-000014</t>
  </si>
  <si>
    <t>ALG-05-3928-FEDER-000034</t>
  </si>
  <si>
    <t>ALG-05-3928-FEDER-000036</t>
  </si>
  <si>
    <t>ALG-06-4436-FSE-000005</t>
  </si>
  <si>
    <t>ALG-06-4436-FSE-000006</t>
  </si>
  <si>
    <t>ALG-06-4436-FSE-000009</t>
  </si>
  <si>
    <t>ALG-06-4436-FSE-000010</t>
  </si>
  <si>
    <t>ALG-06-4436-FSE-000014</t>
  </si>
  <si>
    <t>ALG-07-5673-FEDER-000016</t>
  </si>
  <si>
    <t>ALG-07-5673-FEDER-000017</t>
  </si>
  <si>
    <t>ALG-07-5673-FEDER-000018</t>
  </si>
  <si>
    <t>ALG-07-5673-FEDER-000019</t>
  </si>
  <si>
    <t>ALG-08-5864-FSE-000006</t>
  </si>
  <si>
    <t>ALG-09-6177-FEDER-000012</t>
  </si>
  <si>
    <t>ALG-09-6177-FEDER-000013</t>
  </si>
  <si>
    <t>SI-C2-2019-09</t>
  </si>
  <si>
    <t>Champagne Cruises Luxury Excursions - Novo Serviço de animação Marítimo-Turística</t>
  </si>
  <si>
    <t>Champagne Cruises Luxury Excursions: Projeto de aquisição de uma embarcação de recreio (versátil, com acabamentos superiores e aproveitamento de fontes de energia renováveis) com capacidade para 50pax para realização de excursões pela Costa Algarvia e Ria Formosa.</t>
  </si>
  <si>
    <t>Monitorização, Gestão, Dinamização e Divulgação do Plano de Ação de Regeneração Urbana de Lagos</t>
  </si>
  <si>
    <t>Permite a inserção na vida ativa de 20 jovens que não trabalham ou estudam, evitando o isolamento, desmotivação e marginalização, através de formação em contexto real de trabalho, contribuindo para melhorar perfis de empregabilidade e facilitar a integração no mercado laboral. Contribui ainda para melhorar a qualidade dos serviços prestados pela autarquia aos seus munícipes, agentes económicos e outras partes interessadas.</t>
  </si>
  <si>
    <t>Serão integrados nos estágio jovens licenciados que estejam inscritos nos serviços de emprego do IEFP, I.P.,como desempregados e que tenham até 30 anos, inclusiva,aferidos à data de início do estágio,no caso de pessoas com deficiência e ou incapacidade,até 35 anos.O projecto tem como objectivos possibilitar a estes a realização de um estágio profissional,em contexto real de trabalho criar condições para a integração no mercado de trabalho.</t>
  </si>
  <si>
    <t>A operação consiste na realização de 8 estágios profissionais, com duração de 12 meses.</t>
  </si>
  <si>
    <t>Requalificação da Fonte Férrea em Cachopo</t>
  </si>
  <si>
    <t>Revitalização Urbana na Zona da Igreja da Nossa Senhora da Assunção em Giões</t>
  </si>
  <si>
    <t>Renovação urbana da zona envolvente da igreja, desenvolvendo-se no espaço publico adjacente, composto por um largo. No espaço público vamos proceder à substituição da pavimentação existente por calçada à portuguesa, sendo implantado no espaço um cruzeiro e MUPPI outdoor digital Interativo Hotspot WIFI para promoção dos produtos e recursos endógenos existentes e a instalação de rede WIFI para que os utilizadores acedam a título gratuito às TIC.</t>
  </si>
  <si>
    <t>Combate às discriminações e aos estereótipos</t>
  </si>
  <si>
    <t>ALG-36-2019-08</t>
  </si>
  <si>
    <t>Combate às discriminações e aos estereótipos - Formação de públicos estratégicos</t>
  </si>
  <si>
    <t>“Konkrets + Igual” é um projeto para públicos estratégicos que, pela posição que ocupam nos contextos em que se movem,não só podem como devem desempenhar um papel fulcral no combate ao complexo e enraizado fenómeno da discriminação de género que resulta, não raras vezes, em violência. Serão realizadas 13 ações em 4 concelhos que, com a integração de 195 participantes, contribuirão ativamente para um combate mais eficiente ao flagelo.</t>
  </si>
  <si>
    <t>Com esta operação a Turisforma irá desenvolver ações de Formação que possibilitam sensibilizar e capacitar os destinatários para serem agentes com o objetivo de promover a Igualdade de Género, bem como combater ativamente a discriminação em razão da orientação sexual, identidade e expressão de género e características sexuais.</t>
  </si>
  <si>
    <t>Remodelação e Ampliação da EB1 N.º1 de Silves</t>
  </si>
  <si>
    <t>Remodelação e Ampliação da EB1 de Alcantarilha</t>
  </si>
  <si>
    <t>Requalificação e Ampliação da Escola EB1 + JI de Santo Estevão</t>
  </si>
  <si>
    <t>Remodelação e ampliação do Jardim de Infância dos Montes de Alvor</t>
  </si>
  <si>
    <t>A Escola Básica n.º 1 de Silves, trata-se de um complexo escolar a necessitar de remodelação e ampliação, um dos edifícios apresenta danos estruturais graves e irreparáveis, os restantes encontram-se degradados, na mesma situação encontram-se também os espaços exteriores da escola.
Pretende-se a melhoria de toda a infra-estrutura escolar, adequando-a às necessidades atuais da comunidade escolar.</t>
  </si>
  <si>
    <t>A Escola Básica – E.B.1 de Alcantarilha trata-se de uma escola degradada e que apresenta carência de espaços, problemas ao nível do conforto térmico, acústico e do controlo da luminosidade interior, o espaço exterior necessita de materiais e equipamentos adequados e de protecção.
Pretende-se com a operação de remodelação e ampliação a melhoria de toda a infra-estrutura escolar, adequando-a às necessidades atuais da comunidade escolar.</t>
  </si>
  <si>
    <t>A Escola EB1 e Pré-escolar dado ser um edifício muito antigo, o seu estado de conservação não permite responder às exigências atuais do ensino, como tal pretende-se contribuir com esta intervenção para o aumento das condições apropriadas aos alunos, criando melhores condições, modernizar as salas de aula, melhorar as condições dos espaços, funcionais e ao nível do conforto térmico e acústico.</t>
  </si>
  <si>
    <t>A presente candidatura consiste na remodelação e modernização de um estabelecimento de ensino e educação- Jardim de Infância dos Montes de Alvor, tendo em vista a melhoria das suas condições físicas, ambientais e de funcionamento.</t>
  </si>
  <si>
    <t>ALG-64-2019-07</t>
  </si>
  <si>
    <t>Capacitação institucional nas parcerias territoriais e setoriais
 - Reforço da capacitação de atores e redes de promoção de ações de desenvolvimento</t>
  </si>
  <si>
    <t>A Região Inteligente Algarve, enquanto projeto transversal, agregador de outros, como são as Smart Cities, o Smart Destination ou a Smart Mobility, possibilitará o envolvimento dos atores regionais e a sua capacitação, alavancando o desenvolvimento regional e contribuindo para a RIS3 Algarve, motivando uma dinâmica de futuro baseada na inovação, na qualificação e na competitividade, reforçando a capacidade de afirmação da Região.</t>
  </si>
  <si>
    <t>ISS, IP- OI - Assistência Técnica</t>
  </si>
  <si>
    <t>ALG-77-2020-04</t>
  </si>
  <si>
    <t>Assistência Técnica III - CRESC ALGARVE 2020</t>
  </si>
  <si>
    <t>Esta operação visa apoiar o ISS,I.P. na prossecução das competências que lhe estão atribuídas no âmbito do Contrato de delegação de Competências celebrado com o CRESC ALGARVE 2020.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</si>
  <si>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PO. A operação diz respeito ao exercício de 2020 e inclui despesas repartidas por três grandes rubricas: Despesas com o pessoal, aquisição de bens e serviços e despesas de capital.</t>
  </si>
  <si>
    <t>Consultoria para o reforçodas capacidades de gestão de marketing</t>
  </si>
  <si>
    <t>Konkrets,Lda.</t>
  </si>
  <si>
    <t>Associação Portuguesa de Ética Empresarial</t>
  </si>
  <si>
    <t>Competir - Formação e Serviços, S.A.</t>
  </si>
  <si>
    <t>Associação Portuguesa de Apoio à Vítima</t>
  </si>
  <si>
    <t>O Polo Tecnológico do Algarve visa apoiar a consolidação e desenvolvimento de centros de valorização e transferência de tecnologias, e a implementação de um parque de ciência e tecnoçogia.
Face ao objetivo proposto, são previstos na presente operação ações de cariz material e imaterial, com vista à recuperação de edifícios para acolhimento das empresas, à aquisição de equipamento, e à dinamização de ações de valorização de conhecimento.</t>
  </si>
  <si>
    <t>Citropedr'alva, Lda.</t>
  </si>
  <si>
    <t>Consultoria para concepção do plano de negócios da Xpto Xpert Energy</t>
  </si>
  <si>
    <t>Consultoria para concepção do plano de negócios para a empresa 11 Tapas, Lda.</t>
  </si>
  <si>
    <t>concepção do plano de negócios da Rebelambition, Lda.</t>
  </si>
  <si>
    <t>Controlcopy - Vale empreededorismo</t>
  </si>
  <si>
    <t>Internacionalização da Four Gold Winds resorts - Martinhal Beach Resort &amp; Hotel</t>
  </si>
  <si>
    <t>Serviços de consultoria na área de prospeção de mercado</t>
  </si>
  <si>
    <t>Vale internacionalização - Quadrante - Prospeção e Presença em Mercados Internacionais</t>
  </si>
  <si>
    <t>Consultoria para a gestãp de marketing</t>
  </si>
  <si>
    <t>Desenvolvimento de requisitos para a plataforma de gestão da relação com os clientes</t>
  </si>
  <si>
    <t>Consultoria para a realização de estudo de viabilidade de novos investimentos</t>
  </si>
  <si>
    <t>Bikesul keep on going - projeto de implementação e promoção da nova atividade de cicloturismo a desenvolver no Algarve pela Bikesul.</t>
  </si>
  <si>
    <t>Profunda requalificação e modernização do Flor da Rocha Apart. Turísticos de 3*, localizado em Portimão, que pretende ser uma unidade de referência na região e em Portugal com um conjunto de espaços, serviços e facilidades que visam o segmento da acessibilidade e sénior, lazer, saúde e bem-estar.</t>
  </si>
  <si>
    <t>O projeto de Qualificação da Omnibees Portugal tem como objetivo estruturar a capacidade da empresa para se afirmar como uma referência internacional de inovação de serviços especializados e soluções tecnológicas de distribuição e marketing para o setor hoteleiro.</t>
  </si>
  <si>
    <t>A Carob World  pretende criar uma unidade industrial agroalimentar para a produção de produtos com base em alfarroba, produtos inovadores e benéficos para a saúde, valorizado um recurso endógeno da região do Algarve.</t>
  </si>
  <si>
    <t>A Carob World  pretende qualificar a sua nova unidade industrial agroalimentar para a produção de produtos com base em alfarroba, produtos inovadores e benéficos para a saúde, valorizado um recurso endógeno da região do Algarve.</t>
  </si>
  <si>
    <t>Os investimentos na qualificação da Activbookings visam melhorar a organização interna da empresa, contribuindo para a sua capacitação e afirmação no mercado, potenciando os resultados do projeto de internacionalização que prevê a abordagem direta a vários mercados externos.</t>
  </si>
  <si>
    <t>Growing Particle - Qualificação</t>
  </si>
  <si>
    <t>A Growing Particle vai instalar uma unidade de desenvolvimento e produção de produtos para o tratamento de água e produtos de limpeza para o mercado nacional e internacional.</t>
  </si>
  <si>
    <t>Definição de estratégia tecnológica da Finanquest com vista à digitalização do processo de venda e relacionamento com o mercado</t>
  </si>
  <si>
    <t>Vale Comércio - Ibéricafrio</t>
  </si>
  <si>
    <t>A candidatura Vale Comércio Reis Oliveira Ópticas visa o investimento em áreas capazes de alavancar o crescimento estrutural da Empresa pela via digital, nomeadamente Economia Digital e TIC, bem como Criação de Marcas e Design.</t>
  </si>
  <si>
    <t>A Celoli é uma empresa de referência no setor da animação turística, e com este projeto propõe-se a combater a sazonalidade que caracteriza a atividade no Algarve, criando um polo de atração aberto todo o ano, através do investimento num parque de diversões indoor: O AQUASHOW INDOOR PARK.</t>
  </si>
  <si>
    <t>A Bluefleet vai investir num novo catamaran com caraterísticas inovadoras para o mercado de Lagos, com capacidade para 50 passageiros, que permitirá criar dois novos programas que poderão funcionar durante todo o ano. O investimento inclui também inovações no marketing e vendas.</t>
  </si>
  <si>
    <t>Bluefleet - Atividades Turísticas, Lda.</t>
  </si>
  <si>
    <t>Bluefleet - Aumento da capacidfade da frota e desenvolvimento dos canais de venda automática</t>
  </si>
  <si>
    <t>Geoff Meadows Cruises, Unipessoal, Lda.</t>
  </si>
  <si>
    <t>Consultoria para a realização do plano de nagócios para expansão da atividade</t>
  </si>
  <si>
    <t>O Clube Portugal Exportador é composto por um plano de promoção externa a realizar em 2020, incluído numa estratégia dirigida a um conjunto de PME nacionais que partilham o mesmo perfil exportador abrangendo feiras internacionais e missões inversas.</t>
  </si>
  <si>
    <t>A Fator Triplo propõe-se desenvolver uma estratégia de internacionalização com abordagem a 4 mercados internacionais: Alemanha,  França, Suiça e Reino Unido.</t>
  </si>
  <si>
    <t>O presente projeto refere-se à estratégia e objetivos a alcançar para a internacionalização da Sirius Robots. A marca é detida pela Searchprof e é, a nível regional, pioneira em I&amp;D de robótica avançada, inteligência artificial e robótica de consumo.</t>
  </si>
  <si>
    <t>O projeto de internacionalização da Seabookings tem em vista a captação de novos clientes nos mercados internacionais, motivando-os a reservar experiências na plataforma, de modo a se atingir níveis superiores de projeção e notoriedade da marca com o contínuo crescimento da atividade da empresa.</t>
  </si>
  <si>
    <t>O objetivo central do projeto projetoInternacionalizar +Algarve 2.0 Turismo é potenciar o sucesso da internacionalização das PME's da região do Algarve, enquadradas no domínio da RIS3 ALGARVE Turismo.</t>
  </si>
  <si>
    <t>O projeto Internacionalizar + Algarve 2.0 Agroalimentar, Mar, TIC e Indústrias Criativas tem o objetivo de 'potenciar o sucesso da internacionalização das PME da região do Algarve, enquadradas nos domínios da RIS3 ALGARVE Agroalimentar, Mar e TIC e Indústrias Criativas.</t>
  </si>
  <si>
    <t>O projecto Algarve Craft &amp; Food - Criar | Experimentar | Internacionalizar tem como objectivo estimular o desenvolvimento e a internacionalização das indústrias culturais e criativas baseadas no artesanato e produtos agroalimentares locais do Algarve.</t>
  </si>
  <si>
    <t>O Clube Portugal Exportador é composto por um plano de ação de promoção externa a realizar ao longo de 2019, incluído numa estratégia dirigida a um conjunto de empresas que partilham o mesmo perfil exportador, contribuindo assim para o aumento das exportações no seu volume de negócios.</t>
  </si>
  <si>
    <t>Aquisição de consultoria para a abertura de canais de exportação, desenvolvendo um novo modelo empresarial, no que respeita à internacionalização, reforçando a sua competitividade da André Lourenço, Unipessoal, Lda.</t>
  </si>
  <si>
    <t>A Ideias Frescas, empresa do setor das TIC, pretende exportar os seus serviços para os mercados da Irlanda, Reino Unido e Espanha.</t>
  </si>
  <si>
    <t>Este projeto de investimento visa a internacionalização dos serviços da I. Gonçalves &amp; M. Duarte, Lda. A empresa pretende prestar serviços na área da preparação de terrenos para plantações agrícolas e tudo o que envolva mudanças num determinado terreno ou floresta no mercado espanhol.</t>
  </si>
  <si>
    <t>No ano em que cumpre 15 anos de atividade (2018), a Dreamwave, com operações em Albufeira, pretende iniciar o desenvolvimento de um plano de comunicação estruturado, vocacioando para reforçar o seu posicionamento nos mercados externos.</t>
  </si>
  <si>
    <t>A Carob World pretende promover internacionalmente a produção de produtos com base em alfarroba, produtos inovadores e benéficos para a saúde, valorizado um recurso endógeno da região do Algarve.</t>
  </si>
  <si>
    <t>O Clube Portugal Exportador é composto por um plano de promoção externa a realizar em 2017 e 2018, incluída numa estratégia dirigida a uma grande área de intervenção que agrega um conjunto de PME que partilham o mesmo perfil exportador abrangendo feiras e missões em diversos mercados internacionais.</t>
  </si>
  <si>
    <t>A Ominibees prevê reforçar a sua capacitação empresarial para a internacionalização, promover o aumento das exportações com o desenvolvimento e aplicação de novos modelos empresariais e processos de qualificação para a internacionalização, potenciando o aumento da sua base e capacidade exportadora.</t>
  </si>
  <si>
    <t>O projeto de internacionalização da Activbookings visa a realização de ações de prospeção e promoção internacional direcionada para os mercados de Espanha, França, Reino Unido, Holanda e Alemanha.</t>
  </si>
  <si>
    <t>O projeto da Cacial tem como objetivo captar novos clientes para o comércio de citrinos nos mercados internacionais no centro e norte da Europa.</t>
  </si>
  <si>
    <t>O projeto da Laranjatours visa o desenvolvimento de uma estratégia de internacionalização para captação de novos clientes em novos segmentos de mercado nos principais mercados emissores do centro e norte da Europa.</t>
  </si>
  <si>
    <t>Sonel: Captação de novos clientes nos mercados internacionais</t>
  </si>
  <si>
    <t>O projeto da Sonel Algarve visa a promoção internacional e captação de novos segmentos turísticos para o novo Hotel Lagos Avenida, com uma estratégia direcionada para os mercados externos da Alemanha, Reino Unido e Espanha.</t>
  </si>
  <si>
    <t>ALG-02-0853-FEDER-046257</t>
  </si>
  <si>
    <t>ALG-02-0853-FEDER-046315</t>
  </si>
  <si>
    <t>Projeto de aquisição de embarcação eletro-solar para exploração da costa e rio Arade</t>
  </si>
  <si>
    <t>Dotar a empresa dos meios necessários para que se torne um player efetivo no setor da atividade marítimo-turística no Algarve, proporcionando experiências únicas aos seus clientes, sem impacto ambiental e explorando as energias renováveis de forma eficiente e responsável.</t>
  </si>
  <si>
    <t>Caixilharia Metálica com Incorporação de Vidro em Série para o mercado-nicho da Construção Sustentável Modular Pré-fabricada</t>
  </si>
  <si>
    <t>O promotor pretende reunir todas as valências e capacidade produtiva de forma a iniciar a produção em série de caixilharia metálica. Reunindo estes pressupostos, a empresa pretende integrar a cadeia de fornecimento do mercado-nicho da construção sustentável modular pré-fabricada.</t>
  </si>
  <si>
    <t>ALG-04-2316-FEDER-000043</t>
  </si>
  <si>
    <t>ALG-04-2316-FEDER-000046</t>
  </si>
  <si>
    <t>ALG-04-2316-FEDER-000047</t>
  </si>
  <si>
    <t>Centro de Incubação e Empreendedorismo  (1ª Fase) - Reabilitação do Edifício Quatro Olhos - Retrosaria Tradicional</t>
  </si>
  <si>
    <t>Recuperação e Consolidação do Troço da Muralha da Cerca Abaluartada - Malha Urbana de Castro Marim</t>
  </si>
  <si>
    <t>Requalificação do Espaço Multifuncional Envolvente à Casa do Sal - Castro Marim</t>
  </si>
  <si>
    <t>A intervenção inclui 2 componentes, projeto e construção, subdivididas em várias ações e fases. Dignifica um Quarteirão no Centro da Vila e uma Retrosaria Tradicional. A intervenção está prevista no PARU, ponto base para a concretização da mesma.</t>
  </si>
  <si>
    <t>A operação permite valorizar, consolidar e reabilitar o troço da muralha da cerca abaluartada, a qual faz parte do conjunto arquitetónico do Forte de S. Sebastião, classificado como monumento nacional, e que historicamente ligava o Forte ao Castelo de Castro Marim. Antes da intervenção, a muralha apresenta vários sinais de degradação e instabilidade a nível de estrutura.</t>
  </si>
  <si>
    <t>A operação engloba a requalificação do espaço multifuncional envolvente à Casa do Sal, um espaço exterior público,localizado na Zona Poente de Castro Marim.Pretende uma utilização multifuncional do espaço e a melhoria das condições de circulação viária e pedonal numa área central e de acesso a locais com interesse histórico arquitetónico da vila. Esta requalificação visa a melhoria do ambiente urbano e das condições de fruição da área a intervir.</t>
  </si>
  <si>
    <t>ALG-05-3559-FSE-000014</t>
  </si>
  <si>
    <t>ALG-05-3559-FSE-000017</t>
  </si>
  <si>
    <t xml:space="preserve">O presente projeto visa a contratação de um quadro superior altamente qualificado no âmbito da estratégia de inovação da empresa, nomeadamente pela qualificação através da introdução de novos processos e métodos organizacionais. </t>
  </si>
  <si>
    <t>A Sea4Us é uma biotecnológica que pretende escalar a descoberta de novos compostos terapêuticos e abertura de uma nova linha de I&amp;D direcionada focada na procura de novas terapêuticas direcionadas para a doença de Alzheimer.</t>
  </si>
  <si>
    <t>Rota Serrana de Autocaravanismo (4ª fase) - ASAS de Alferce, Aljezur, Ameixial e Salir</t>
  </si>
  <si>
    <t>ALG-05-3928-FEDER-000037</t>
  </si>
  <si>
    <t>Demonstração, Valorização e Promoção de Produtos Locais, Gastronomia, Tradição e Arte</t>
  </si>
  <si>
    <t>ALG-05-3928-FEDER-000039</t>
  </si>
  <si>
    <t>Rota Serrana de Autocaravanismo (5ª fase) - Asa de Marmelete</t>
  </si>
  <si>
    <t>ALG-05-3928-FEDER-000040</t>
  </si>
  <si>
    <t>Realização de 12 programas com intuito de demonstração sobre o potencial de utilização dos produtos locais, induzindo novas iniciativas económicas e a consolidação e qualificação das existentes, nas áreas da transformação, gastronomia e do aproveitamento turístico em actividades de experienciarão e outros usos.
Para o efeito serão adquiridos serviços e editados materiais promocionais e de suporte à realização das actividades.</t>
  </si>
  <si>
    <t>ALG-06-4232-FSE-000012</t>
  </si>
  <si>
    <t>ALG-06-4232-FSE-000016</t>
  </si>
  <si>
    <t>ALG-06-4232-FSE-000017</t>
  </si>
  <si>
    <t>ALG-06-4232-FSE-000018</t>
  </si>
  <si>
    <t>ALG-06-4232-FSE-000025</t>
  </si>
  <si>
    <t>ALG-06-4232-FSE-000026</t>
  </si>
  <si>
    <t>ALG-32-2019-12</t>
  </si>
  <si>
    <t>CLDS 4G Vila do Bispo - Dignitate</t>
  </si>
  <si>
    <t>Concentrar a intervenção nos grupos populacionais que evidenciam fragilidades mais significativas, promovendo a mudança das pessoas tendo em conta os seus fatores de vulnerabilidade, capacitando e aumentando as competências sociais da população em risco; Promover hábitos de vida saudável que englobem a saúde física e psíquica; Potenciar o desenvolvimento de competências emocionais e interpessoais do público alvo.</t>
  </si>
  <si>
    <t>«Castro Marim (COM)Vida»</t>
  </si>
  <si>
    <t>O «Castro Marim (COM)Vida» pretende apostar na capacitação, informação e intervenção em fragilidades pessoais e sociais identificadas em crianças, jovens, suas famílias, e idosos isolados, com vista à promoção da igualdade de oportunidades no acesso aos recursos e diminuição da exclusão social, potenciando a autonomia e a melhoria da qualidade de vida dos destinatários. A atuação é realizada em parceria num trabalho multissetorial e de proximida</t>
  </si>
  <si>
    <t>Projeto 20</t>
  </si>
  <si>
    <t>O Projeto 20 CLDS 4G, coordenado pela ADR–CCS da Quinta de S. Pedro, intervém no desemprego e pobreza, propondo uma ação estruturada de forma muito direta e efetiva, em concertação com as fragilidades e potencialidades do território. É uma resposta sistémica e colaborativa, que aposta no potencial de cada família e de cada indivíduo, tornando-os protagonistas da sua própria narrativa e do desenvolvimento local do concelho de Lagoa – Algarve.</t>
  </si>
  <si>
    <t>Albufeira GerAção</t>
  </si>
  <si>
    <t>ALG-71-2020-02</t>
  </si>
  <si>
    <t>Ensino profissional para jovens - Cursos de Especialização Tecnológica (CET)</t>
  </si>
  <si>
    <t>ALG-07-5571-FSE-000004</t>
  </si>
  <si>
    <t>ALG-07-5571-FSE-000005</t>
  </si>
  <si>
    <t>ALG-07-5571-FSE-000006</t>
  </si>
  <si>
    <t>ALG-01-0247-FEDER-047261</t>
  </si>
  <si>
    <t>SI-47-2019-10</t>
  </si>
  <si>
    <t>ALG-02-08B9-FEDER-048105</t>
  </si>
  <si>
    <t>Fernando Alegre, Lda.</t>
  </si>
  <si>
    <t>CRII - Qualificação e inovação das PME</t>
  </si>
  <si>
    <t>SI-D1-2020-14</t>
  </si>
  <si>
    <t>WeCare4U</t>
  </si>
  <si>
    <t>Ambition &amp; Honesty - Equipamentos Médicos, Lda.</t>
  </si>
  <si>
    <t>O objectivo da presente candidatura é instalar na Região do Algarve uma unidade fabril de produção de mascaras faciais cirurgicas,  EN 14683:2019, Tipo II, descartáveis  e hipoalergénicas, isentas d elatex de borracha natural, com uma filtragem bacteriana igual ou superior a 98%.</t>
  </si>
  <si>
    <t>Casa da Criança do Rogil - Associação para a Promoção Social, Cultural e Desportiva de Infância do Rogil</t>
  </si>
  <si>
    <t>Casa do Povo de S. Bartolomeu de Messines</t>
  </si>
  <si>
    <t>Irmandade da Santa Casa da Misericórdia de Vila do Bispo</t>
  </si>
  <si>
    <t>SMI - Somos Mesmo Inclusivos</t>
  </si>
  <si>
    <t>ALG-06-4232-FSE-000013</t>
  </si>
  <si>
    <t>ALG-06-4232-FSE-000015</t>
  </si>
  <si>
    <t>Sendo Aljezur um concelho com baixa densidade populacional e muito dispersa, o projeto vem colmatar faltas de respostas no combate à pobreza, isolamento e exclusão social.
Será objetivo do CLDS 4G, orientar, qualificar, capacitar e integrar os destinatários do projeto, para que os mesmos sejam agentes ativos no seu processo de mudança.</t>
  </si>
  <si>
    <t>Interligar, incluir, aconselhar, acompanhar, encaminhar, integrar, potenciar, e proteger são os pilares do SMI, que irá atuar em grande proximidade com as entidades, associações e IPSS locais, na criação de uma sinergia de respostas transversais a aplicar localmente em todo o concelho. Pretende-se ativar de forma integral a rede social que atua junto dos agregados familiares, crianças e pessoas com deficiência e incapacidade que se encontram em</t>
  </si>
  <si>
    <t>SerrAdentro</t>
  </si>
  <si>
    <t>GLDS 4 G TIAR - Trabalho, Inclusão, Ação em Rede</t>
  </si>
  <si>
    <t>CLDS 4G "Olhão em Rede"</t>
  </si>
  <si>
    <t>"Raízes para o Futuro" - Plano de Ação do CLDS-4G do Concelho de Alcoutim</t>
  </si>
  <si>
    <t>Oficinas do Futuro</t>
  </si>
  <si>
    <t>ALG-06-4232-FSE-000019</t>
  </si>
  <si>
    <t>ALG-06-4232-FSE-000020</t>
  </si>
  <si>
    <t>ALG-06-4232-FSE-000022</t>
  </si>
  <si>
    <t>ALG-06-4232-FSE-000023</t>
  </si>
  <si>
    <t>ALG-06-4232-FSE-000024</t>
  </si>
  <si>
    <t>O projeto SerrAdentro pretende promover a inclusão social no concelho de Monchique através de uma ação concertada da Rede Social que permita impulsionar a empregabilidade e o empreendedorismo, a capacitação e fortalecimento das famílias, a proteção e desenvolvimento pessoal das crianças e jovens, bem como atenuar problemáticas associadas à solidão e isolamento social da população idosa, visando um envelhecimento ativo e de qualidade.</t>
  </si>
  <si>
    <t>A luta contra a pobreza e a exclusão social a promoção do emprego a melhoria das condições de vida, o investimento nas crianças na sua educação e formação, quebrar o ciclo vicioso da desigualdade, são os objetivos do CLDS4GTIAR .O TRABALHO como estrutura com significado orientação e coerência a INCLUSÃO como um conjunto de ações que garante a participação igualitária de todos e todas na sociedade a AÇÃOemREDE como uma teia de vínculos e relações</t>
  </si>
  <si>
    <t>Olhão, com base num conjunto de indicadores, foi considerado como apresentando um perfil territorial de vulnerabilidade face às situações críticas de pobreza, particularmente a infantil, sendo que a intervenção do CLDS 4G Olhão acontecerá a nível concelhio e infra concelhia. 
Serão objetivos centrais do CLDS 4G orientar e capacitar os destinatários do projeto, para que os mesmos sejam agentes ativos no seu processo de mudança.</t>
  </si>
  <si>
    <t>O Plano de Ação apresenta como objetivos gerais a promoção da empregabilidade, a capacitação e o empreendedorismo no território; a promoção do desenvolvimento saudável, equilibrado e da identidade pessoal e direitos das crianças e jovens; e a promoção e estímulo do envelhecimento ativo, estilo de vida saudáveis e a vigilância da saúde, assim como o combate à solidão e ao isolamento e a promoção do voluntariado.</t>
  </si>
  <si>
    <t>O eixo 1, intervém junto dos jovens absentistas que frequentam as escolas,através da criação de oficinas temáticas, e integrá-los nas mesmas para adquirirem competências em diversas áreas e projetá-las para o mercado de trabalho. O GAE, dinamiza ações para orientação profissional e ofertas de emprego e formação sendo este aberto ao público. O eixo 2 irá incidir nas famílias para trabalhar as competências parentais e parentalidade positiva.</t>
  </si>
  <si>
    <t>ALG-01-0247-FEDER-046092</t>
  </si>
  <si>
    <t>SI-47-2019-08</t>
  </si>
  <si>
    <t>Tekever Space - Sistemas Espaciais, Lda.</t>
  </si>
  <si>
    <t>ALG-02-0752-FEDER-045148</t>
  </si>
  <si>
    <t>PortugalFoods - Projeto Conjunto de Internacionalização do setor agroalimentar: reforço da aposta em novos mercados e em novas formas de abordagem</t>
  </si>
  <si>
    <t>Associação Integralar - Intervenção de Excelência no Sector Agro-Alimentar</t>
  </si>
  <si>
    <t>Promovido pela PortugalFoods, este projeto visa proporcionar ao setor agroalimentar nacional o acesso a mercados diversos e relevantes através da implementação, num conjunto de empresas, de um plano de ações de internacionalização, incrementando a competitividade e base exportadora do setor.</t>
  </si>
  <si>
    <t>ALG-02-08B9-FEDER-048634</t>
  </si>
  <si>
    <t>ALG-02-08B9-FEDER-048984</t>
  </si>
  <si>
    <t>ALG-02-08B9-FEDER-050020</t>
  </si>
  <si>
    <t>ALG-02-08B9-FEDER-050469</t>
  </si>
  <si>
    <t>ALG-02-08B9-FEDER-050508</t>
  </si>
  <si>
    <t>ALG-02-08B9-FEDER-052357</t>
  </si>
  <si>
    <t>ALG-02-08B9-FEDER-053451</t>
  </si>
  <si>
    <t>ALG-02-08B9-FEDER-055269</t>
  </si>
  <si>
    <t>ALG-02-08B9-FEDER-056623</t>
  </si>
  <si>
    <t>ALG-02-08B9-FEDER-057480</t>
  </si>
  <si>
    <t>ALG-02-08B9-FEDER-057814</t>
  </si>
  <si>
    <t>ALG-02-08B9-FEDER-057957</t>
  </si>
  <si>
    <t>ALG-02-08B9-FEDER-058751</t>
  </si>
  <si>
    <t>ALG-02-08B9-FEDER-059583</t>
  </si>
  <si>
    <t>ALG-02-08B9-FEDER-060370</t>
  </si>
  <si>
    <t>ALG-02-08B9-FEDER-060614</t>
  </si>
  <si>
    <t>ALG-02-08B9-FEDER-060926</t>
  </si>
  <si>
    <t>ALG-02-08B9-FEDER-061487</t>
  </si>
  <si>
    <t>ALG-02-08B9-FEDER-061718</t>
  </si>
  <si>
    <t>ALG-02-08B9-FEDER-062171</t>
  </si>
  <si>
    <t>ALG-02-08B9-FEDER-062714</t>
  </si>
  <si>
    <t>ALG-02-08B9-FEDER-062887</t>
  </si>
  <si>
    <t>ALG-02-08B9-FEDER-062944</t>
  </si>
  <si>
    <t>ALG-02-08B9-FEDER-064572</t>
  </si>
  <si>
    <t>ALG-02-08B9-FEDER-064596</t>
  </si>
  <si>
    <t>ALG-02-08B9-FEDER-065275</t>
  </si>
  <si>
    <t>ALG-02-08B9-FEDER-065963</t>
  </si>
  <si>
    <t>ALG-02-08B9-FEDER-066846</t>
  </si>
  <si>
    <t>ALG-02-08B9-FEDER-068135</t>
  </si>
  <si>
    <t>ALG-02-08B9-FEDER-068296</t>
  </si>
  <si>
    <t>ALG-02-08B9-FEDER-068700</t>
  </si>
  <si>
    <t>ALG-02-08B9-FEDER-068705</t>
  </si>
  <si>
    <t>ALG-02-08B9-FEDER-068813</t>
  </si>
  <si>
    <t>ALG-02-08B9-FEDER-068929</t>
  </si>
  <si>
    <t>ALG-02-08B9-FEDER-069076</t>
  </si>
  <si>
    <t>ALG-02-08B9-FEDER-069237</t>
  </si>
  <si>
    <t>ALG-02-08B9-FEDER-069342</t>
  </si>
  <si>
    <t>ALG-02-08B9-FEDER-070223</t>
  </si>
  <si>
    <t>ALG-02-08B9-FEDER-071036</t>
  </si>
  <si>
    <t>ALG-02-08B9-FEDER-071511</t>
  </si>
  <si>
    <t>ALG-02-08B9-FEDER-071599</t>
  </si>
  <si>
    <t>SI-B9-2020-16</t>
  </si>
  <si>
    <t>Novos produtos combate COVID-19</t>
  </si>
  <si>
    <t>Reforço da capacidade produtiva da Zennonline</t>
  </si>
  <si>
    <t>Dotação de Meios de Higiene</t>
  </si>
  <si>
    <t>Equipamentos protecao COVID19</t>
  </si>
  <si>
    <t>Adaptação da Actividade ao contexto Covid -19</t>
  </si>
  <si>
    <t>KW Adapta-se ao COVID-19</t>
  </si>
  <si>
    <t>Adaptação do Grupo Conforhoteis ao contexto COVID-19</t>
  </si>
  <si>
    <t>Adaptaçao dos Estabelecimentos À Pandemia Covid 19</t>
  </si>
  <si>
    <t>Projecto Adaptação do Estabelecimento À Covid 19</t>
  </si>
  <si>
    <t>Adaptação do negócio à retoma pós pandemia.</t>
  </si>
  <si>
    <t>Investimento COVID - 19 Zoomarine</t>
  </si>
  <si>
    <t>O presente projeto tem como objetivo dotar a empresa de capacidade para produção de novos equipamentos de proteção no combate ao novo coronavirus CODIV-19, para utilização comunitária no dia a dia.</t>
  </si>
  <si>
    <t>Reforço da capacidade produtiva da Zennonline de forma a que esta consiga adaptar a sua produção à disponibilização de produtos relevantes para combater a pandemia COVID-19.</t>
  </si>
  <si>
    <t>Dotação do hotel com os meios necessários para proteção dos clientes, fornecedores e colaboradores</t>
  </si>
  <si>
    <t>Munir o estabelicimento comercial de equipamentos e soluçoes com o intuito de minimizar o risco de contagio e maximizar a proteção dos clientes e colaboradores. Os equipamentos em questão serão maquinas automaticas de pagamento, dispensadores de gel, sistemas de limpeza e desinfecao.</t>
  </si>
  <si>
    <t>Resort de 5 estrelas localizado no algarve que necessita adptar as suas instalações às novas regras sanitárias.</t>
  </si>
  <si>
    <t>O presente projeto visa criar as condições necessárias de retoma da atividade económica da empresa, nomeadamente, higienização de espaços, desinfetação, garantindo o cumprimento das normas estabelecidas e das recomendações das autoridades competentes.</t>
  </si>
  <si>
    <t>O projeto visa contribuir para a adaptação da atividade do Grupo Conforhoteis ao novo contexto COVID-19, de forma a poder oferecer aos seus clientes uma estadia e experiência turística de qualidade nas suas unidades hoteleiras em Albufeira, em linha com as recomendações das Autoridades Competentes.</t>
  </si>
  <si>
    <t>O projecto visa salvaguardar a saúde de clientes,fornecedores e funcionários,bem como estimular a confiança entre estes,dos efeitos da pandemia Covid19,através de um esforço de investimento em reorganização do estabelecimento,higienização do mesmo e aquisição de equipamento q contribua para o efeito</t>
  </si>
  <si>
    <t>O projecto da Distrimessines visa dotar o estabelecimento que explora de valências que permitam mitigar o efeito da pandemia Covid19 na sua actividade operacional, protegendo a saúde de clientes, fornecedores e funcionários, através da reorganização do espaço de trabalho e aquisição de equipamento.</t>
  </si>
  <si>
    <t>Adaptação do negocio a realidade pós pandemia</t>
  </si>
  <si>
    <t>Com o presente projeto, a empresa pretende desenvolver medidas de prevenção exigidas pelas autoridades sanitárias, no âmbito da pandemia coronavirus COVID-19.</t>
  </si>
  <si>
    <t>O projecto tem como base preparar a empresa para a sua abertura instalando e adaptando a mesma de meios, para as medidas covid.
Este investimento tem como objectivo proporcionar aos seus clientes todos os meios necessários para que dentro da legislação em vigor.</t>
  </si>
  <si>
    <t>Tee Times - Adaptar PME - Qualificação PME</t>
  </si>
  <si>
    <t>Adaptar Campismo Armação Covid19</t>
  </si>
  <si>
    <t>PME Adaptar - Hotel Quinta do Lago</t>
  </si>
  <si>
    <t>Adaptar Covid-19</t>
  </si>
  <si>
    <t>Tertúlia Algarvia | Nova 'Normalidade'</t>
  </si>
  <si>
    <t>Produtos para controlar o Covid19</t>
  </si>
  <si>
    <t>Adaptação do Hotel Memmo Baleeira ao contexto COVID-19</t>
  </si>
  <si>
    <t>Adaptação às novas condições no contexto COVID-19</t>
  </si>
  <si>
    <t>Criação de Condições de trabalho adaptadas ao processo pandémico da COVID19</t>
  </si>
  <si>
    <t>Adaptar QB Concept</t>
  </si>
  <si>
    <t>Adaptação COVID-19</t>
  </si>
  <si>
    <t>Criação de novo website com componente de loja online, ferramentas digitais para optimização de procedimentos e alteração de layout da receção com aquisição de balcão de atendimento.</t>
  </si>
  <si>
    <t>Adaptação COVID 19</t>
  </si>
  <si>
    <t>Aumento da capacidade de produção de divisórias para locais de prestação de serviços de saúde</t>
  </si>
  <si>
    <t>Prevenção da propagação do contágio por covid-19</t>
  </si>
  <si>
    <t>A Tee Times com este projecto tem como objectivo efetuar no âmbito do plano de reativação faseada definido pelo Governo, o regresso ao trabalho dos nossos funcionários na maior segurança ao mesmo tempo ter rigor na abertura ao público com a maior segurança possível no âmbito da Pandemia Covid-19</t>
  </si>
  <si>
    <t>O  projeto visa criar as condições críticas de adaptação da unidade hoteleira às novas condições em contexto COVID-19, assentando no reforço de medidas de redução do risco de transmissão do vírus e higienização, de modo a garantir o cumprimento das normas estabelecidas e das recomendações da DGS.</t>
  </si>
  <si>
    <t>O presente projeto visa criar as condições necessárias de retoma da atividade económica da empresa, nomeadamente, higienização de espaços, desinfestação, planos de contigência empresarial, de modo a garantindo o cumprimento das normas estabelecidas e das recomendações da DGS.</t>
  </si>
  <si>
    <t>Este projeto consubstancia-se na adoção de diversas medidas e investimentos que se encontram alinhadas com as recomendações gerais da OMS e da DGS e que terão um forte impacto na saúde e no bem-estar das pessoas e na operacionalidade da empresa.</t>
  </si>
  <si>
    <t>A presente operação de adaptação ao contexto Covid19, enquadra-se nas diferentes interações do Parque de Campismo de Armação com os clientes, fornecedores e colaboradores, através da instalação de equipamentos de controlo e distanciamento social, bem como, criando orientações documentais aplicáveis.</t>
  </si>
  <si>
    <t>A pandemia COVID19 obrigou o Hotel Quinta do Lago a adaptar as áreas públicas, promovendo e incentivando o cumprimento das medidas de prevenção da pandemia, a reorganizar os circuitos e adequação dos espaços, a par da revisão completa dos procedimentos de higienização dos mesmos.</t>
  </si>
  <si>
    <t>A pandemia COVID19 impôs sobre os Hotéis Ria Park a necessidade de adaptar as áreas públicas, de modo a promover o cumprimento das medidas de prevenção da pandemia, reorganizando os circuitos e a adequação dos espaços, bem como a revisão completa dos procedimentos de higienização e segurança.</t>
  </si>
  <si>
    <t>Tornar os espaços seguros para todos os que neles trabalham, assim como para os seus clientes e fornecedores, nomeadamente através da implementação de alterações e medidas de higienização, reorganização e de adaptação dos locais de trabalho</t>
  </si>
  <si>
    <t>O projeto Tertúlia Algarvia | Nova 'Normalidade', tem como objetivo adaptar o estabelecimento, métodos de trabalho, e relacionamento com clientes e fornecedores em função do contexto da pandemia COVID 19, e bem assim adaptar a empresa às novas condições de mercado.</t>
  </si>
  <si>
    <t>O investimento visa adaptar o modelo de negócio da empresa ao comércio eletrónico B2B como resposta ao distanciamento social no contexto subsequente à crise COVID-19. O objetivo é recuperar a proximidade com os clientes, garantindo a sustentabilidade económica e a manutenção dos postos de trabalho.</t>
  </si>
  <si>
    <t>Adaptação de espaços e aquisição de equipamentos com vista à criação de novas condições de trabalho, face ao contexto da doença COVID-19.</t>
  </si>
  <si>
    <t>O projeto, promovido pela DOP, visa a produção de equipamentos de proteção destinados a combater a pandemia da COVID-19: (1) viseiras personalizadas, (2) etiquetas para produtos de desinfeção e (3) produtos de sinalética de proteção com o objetivo de responder às necessidades atuais da sociedade.</t>
  </si>
  <si>
    <t>Reforço da competitividade do hotel Memmo Baleeira através de um plano de adaptação e investimento para fazer face à pandemia COVID-19, através de novas métodologias de trabalho e relacionamento com clientes e fornecedores e cumprimento de recomendações de distanciamento social</t>
  </si>
  <si>
    <t>Adaptação da atividade empresarial às novas condições no contexto da doença COVID-19, com o cumprimento dos requisitos de saúde pública para minimizar os riscos de propagação e contágio nos seus estabelecimentos com atendimento ao público, nas suas viaturas e locais de cerimónias fúnebres.</t>
  </si>
  <si>
    <t>A QB Concept pretende com o presente projeto obter financiamento de forma a adaptar os seus estabelecimentos ao atual contexto pandémico provocado pela COVID-19, garantindo o cumprimento das normas e recomendações em vigor.</t>
  </si>
  <si>
    <t>A empresa tem necessidade de adaptar os seus métodos de trabalho bem como no relacionamento com os clientes. Deste modo tem de desenvolver uma loja online para manter o distanciamento físico e adquirir uma máquina de gestão troco automático para evitar contacto entre fornecedor e cliente.</t>
  </si>
  <si>
    <t>Adaptação da empresa a novos métodos de organização do trabalho, relacionamento com colaboradores e terceiros, relativamente ás novas condições de distanciamento físico e higienização no contexto da pandemia COVID-19, garantido o cumprimento das normas estabelecidas pelas autoridades competentes.</t>
  </si>
  <si>
    <t>Reorganização e adaptação dos locais de trabalho no contexto do COVID-19. Aquisição de equipamentos e instalação de máquinas de pagamento.</t>
  </si>
  <si>
    <t>Projeto visa promover a adaptação do estabelecimento, e dispositivos de controlo, da Visualforma garantindo o cumprimento das orientações e boas práticas das autoridades competentes no contexto da pandemia COVID-19, designadamente medidas de higiene, segurança e distanciamento físico.</t>
  </si>
  <si>
    <t>A candidatura a este apoio visa dotar a empresa de meios que por um lado permitam, em linha com as orientações da DGS, garantir a segurança de todos os seus colaboradores e clientes, e por outro abrir vias de negócio alternativas (online) para que a estabilidade financeira possa ser assegurada.</t>
  </si>
  <si>
    <t>Reorganização e adaptação dos locais de trabalho no contexto do COVID-19. Aquisição de equipamentos e instalação de máquina de pagamento.</t>
  </si>
  <si>
    <t>O presente projeto visa capacitar a empresa de meios para dar resposta à pandemia COVID-19, de forma célere e eficaz.</t>
  </si>
  <si>
    <t>O projeto pretende dotar a empresa de soluções que minimizem as fontes de contágio pelo covid, protegendo utentes e funcionários.</t>
  </si>
  <si>
    <t>ALG-06-4232-FSE-000014</t>
  </si>
  <si>
    <t>ALG-06-4232-FSE-000021</t>
  </si>
  <si>
    <t>CLDS 4G Lagos</t>
  </si>
  <si>
    <t>Pensar na pobreza infantil fez-nos partir para o projecto sabendo que tínhamos por missão intervir quer nos factores perpetuadores da pobreza geracional,quer nos que a poderão reverter. A ciência demonstrou como a intervenção deve começar numa idade precoce,e a importância do trabalho com os adultos significativos. Só assim garantimos,no futuro, adultos com mais oportunidades de ser saudáveis,felizes e com uma vida mais produtiva e participativa</t>
  </si>
  <si>
    <t>Pegada Triangular</t>
  </si>
  <si>
    <t>ALG-06-4436-FSE-000015</t>
  </si>
  <si>
    <t>ALG-36-2020-03</t>
  </si>
  <si>
    <t>Combate às discriminações e aos estereótipos - Ações de sensibilização e campanhas</t>
  </si>
  <si>
    <t>Promoção de campanhas, ações de sensibilização, informação, divulgação e produção de conhecimento sobre as temáticas da Igualdade de Género, prevenção e combate à violência doméstica e de género e tráfico de seres humanos, conforme preconizam os objetivos e medidas de política pública dos 3 planos da Estratégia Nacional para a Igualdade e a Não Discriminação e o IV Plano de Ação para a Prevenção e o Combate ao Tráfico de Seres Humanos.</t>
  </si>
  <si>
    <t>ALG-01-02B7-FEDER-069318</t>
  </si>
  <si>
    <t>CRII - Atividades de I&amp;D empresarial</t>
  </si>
  <si>
    <t>SI-B7-2020-15</t>
  </si>
  <si>
    <t>ALG-02-08B9-FEDER-064918</t>
  </si>
  <si>
    <t>ALG-02-08B9-FEDER-068648</t>
  </si>
  <si>
    <t>ALG-02-08B9-FEDER-068943</t>
  </si>
  <si>
    <t>ALG-02-08B9-FEDER-069086</t>
  </si>
  <si>
    <t>ALG-02-08B9-FEDER-069167</t>
  </si>
  <si>
    <t>ALG-02-08B9-FEDER-069332</t>
  </si>
  <si>
    <t>ALG-02-08B9-FEDER-069335</t>
  </si>
  <si>
    <t>ALG-02-08B9-FEDER-069336</t>
  </si>
  <si>
    <t>ALG-02-08B9-FEDER-069423</t>
  </si>
  <si>
    <t>ALG-02-08B9-FEDER-069515</t>
  </si>
  <si>
    <t>ALG-02-08B9-FEDER-069615</t>
  </si>
  <si>
    <t>ALG-02-08B9-FEDER-069646</t>
  </si>
  <si>
    <t>ALG-02-08B9-FEDER-069700</t>
  </si>
  <si>
    <t>ALG-02-08B9-FEDER-069702</t>
  </si>
  <si>
    <t>ALG-02-08B9-FEDER-069735</t>
  </si>
  <si>
    <t>ALG-02-08B9-FEDER-069829</t>
  </si>
  <si>
    <t>ALG-02-08B9-FEDER-069903</t>
  </si>
  <si>
    <t>ALG-02-08B9-FEDER-070199</t>
  </si>
  <si>
    <t>ALG-02-08B9-FEDER-070297</t>
  </si>
  <si>
    <t>ALG-02-08B9-FEDER-070308</t>
  </si>
  <si>
    <t>ALG-02-08B9-FEDER-070323</t>
  </si>
  <si>
    <t>ALG-02-08B9-FEDER-070384</t>
  </si>
  <si>
    <t>ALG-02-08B9-FEDER-070385</t>
  </si>
  <si>
    <t>ALG-02-08B9-FEDER-070408</t>
  </si>
  <si>
    <t>ALG-02-08B9-FEDER-070459</t>
  </si>
  <si>
    <t>ALG-02-08B9-FEDER-070522</t>
  </si>
  <si>
    <t>ALG-02-08B9-FEDER-070550</t>
  </si>
  <si>
    <t>ALG-02-08B9-FEDER-070601</t>
  </si>
  <si>
    <t>ALG-02-08B9-FEDER-070708</t>
  </si>
  <si>
    <t>ALG-02-08B9-FEDER-070746</t>
  </si>
  <si>
    <t>ALG-02-08B9-FEDER-070825</t>
  </si>
  <si>
    <t>ALG-02-08B9-FEDER-070884</t>
  </si>
  <si>
    <t>ALG-02-08B9-FEDER-070923</t>
  </si>
  <si>
    <t>ALG-02-08B9-FEDER-071075</t>
  </si>
  <si>
    <t>ALG-02-08B9-FEDER-071280</t>
  </si>
  <si>
    <t>ALG-02-08B9-FEDER-071494</t>
  </si>
  <si>
    <t>ALG-02-08B9-FEDER-071504</t>
  </si>
  <si>
    <t>ALG-02-08B9-FEDER-071510</t>
  </si>
  <si>
    <t>ALG-02-08B9-FEDER-071515</t>
  </si>
  <si>
    <t>ALG-02-08B9-FEDER-071575</t>
  </si>
  <si>
    <t>ALG-02-08B9-FEDER-071576</t>
  </si>
  <si>
    <t>ALG-02-08B9-FEDER-071579</t>
  </si>
  <si>
    <t>ALG-02-08B9-FEDER-071595</t>
  </si>
  <si>
    <t>ALG-02-08B9-FEDER-071596</t>
  </si>
  <si>
    <t>ALG-02-08B9-FEDER-071597</t>
  </si>
  <si>
    <t>ALG-02-08B9-FEDER-071598</t>
  </si>
  <si>
    <t>ALG-02-08B9-FEDER-071635</t>
  </si>
  <si>
    <t>ALG-02-08B9-FEDER-071643</t>
  </si>
  <si>
    <t>ALG-02-08B9-FEDER-071647</t>
  </si>
  <si>
    <t>ALG-02-08B9-FEDER-071648</t>
  </si>
  <si>
    <t>ALG-02-08B9-FEDER-071791</t>
  </si>
  <si>
    <t>ALG-02-08B9-FEDER-071822</t>
  </si>
  <si>
    <t>ALG-02-08B9-FEDER-071836</t>
  </si>
  <si>
    <t>ALG-02-08B9-FEDER-071857</t>
  </si>
  <si>
    <t>ALG-02-08B9-FEDER-071886</t>
  </si>
  <si>
    <t>ALG-02-08B9-FEDER-071892</t>
  </si>
  <si>
    <t>ALG-02-08B9-FEDER-071893</t>
  </si>
  <si>
    <t>ALG-02-08B9-FEDER-071894</t>
  </si>
  <si>
    <t>ALG-02-08B9-FEDER-071895</t>
  </si>
  <si>
    <t>ALG-02-08B9-FEDER-071900</t>
  </si>
  <si>
    <t>ALG-02-08B9-FEDER-071902</t>
  </si>
  <si>
    <t>ALG-02-08B9-FEDER-071910</t>
  </si>
  <si>
    <t>ALG-02-08B9-FEDER-071917</t>
  </si>
  <si>
    <t>ALG-02-08B9-FEDER-071928</t>
  </si>
  <si>
    <t>ALG-02-08B9-FEDER-071951</t>
  </si>
  <si>
    <t>ALG-02-08B9-FEDER-071970</t>
  </si>
  <si>
    <t>ALG-02-08B9-FEDER-072008</t>
  </si>
  <si>
    <t>ALG-02-08B9-FEDER-072015</t>
  </si>
  <si>
    <t>ALG-02-08B9-FEDER-072039</t>
  </si>
  <si>
    <t>ALG-02-08B9-FEDER-072049</t>
  </si>
  <si>
    <t>ALG-02-08B9-FEDER-072050</t>
  </si>
  <si>
    <t>ALG-02-08B9-FEDER-072055</t>
  </si>
  <si>
    <t>ALG-02-08B9-FEDER-072064</t>
  </si>
  <si>
    <t>Qualificação das PME</t>
  </si>
  <si>
    <t>Este projeto visa adaptar a empresa às novas condições do contexto da doença COVID-19, garantindo o cumprimento das normas estabelecidads e das recomendações das autoridades competentes.</t>
  </si>
  <si>
    <t>PAIS- PO</t>
  </si>
  <si>
    <t>RCTS100 .: Rede Ciência, Tecnologia e Sociedade a 100 Gbit-s</t>
  </si>
  <si>
    <t>O projeto AlfaMais tem como objetivo a utilização de alfarroba (vagem + subprodutos) para desenvolver novos ingredientes-preparados alimentares funcionais, com melhor perfil nutricional e propriedades tecnológicas de interesse, reunindo em consórcio a Decorgel, a ESB-UCP e a UALG.</t>
  </si>
  <si>
    <t>Criação de Fundo de Fundos de Capital - Quase - Capital</t>
  </si>
  <si>
    <t>Lisboa Feiras Congressos e Eventos - FCE-Associação Empresarial</t>
  </si>
  <si>
    <t>Projeto de internacionalização da Frusoal - Frutas Sotavento Algarve, Lda.: incremento da competitividade e do volume de exportações, junto de atuais clientes e novos, consolidando e diversificando os mercados externos, assente numa estratégia inovadora: organizacional- marketing.</t>
  </si>
  <si>
    <t>Lisboa Feiras Congressos e Eventos - FCE- Associação Empresarial</t>
  </si>
  <si>
    <t>Criação de Fundo de Fundos de Dívida - Garantia</t>
  </si>
  <si>
    <t>O projeto da Stressaway Safaris visa a criação de novos programas de animação turística para a descoberta da Serra do Algarve em veículos todo o terreno (Quad-Moto4). Os novos programas irão alavancar a venda combinada com os circuitos em jeep 4x4 que a empresa já tem no mercado.</t>
  </si>
  <si>
    <t>A Finanquest irá introduzir no seu modelo de negócios, tecnologias que digitalizem o relacionamento com o mercado. A aposta numa estratégia digital irá eliminar barreiras geográficas, possibilitando o acesso aos produtos-serviços da empresa, a qualquer momento e em qualquer lugar.</t>
  </si>
  <si>
    <t>Requalificação-diversificação do Club House do Palmares Golf, integrado no Palmares Beach &amp; Golf Resort, em Odiáxere, Lagos. Assente numa solução arquitetónica de excelência, o Club House oferecerá, nomeadamente, um novo espaço de restauração de excelência, promovendo a gastronomia regional.</t>
  </si>
  <si>
    <t>Esta candidatura-operação pretende requalificar, de forma inovadora, os equipamentos técnicos, que se encontram obsoletos e com bastante desgaste, e melhorar significativamente o seu desempenho energético. 
O Município de Portimão pretende ser um exemplo positivo no que se refere à transição para uma economia de baixo teor de carbono.</t>
  </si>
  <si>
    <t>Ciclovia - Ecovia do Litoral Sul - Troço TV3 - Tavira - Cabanas</t>
  </si>
  <si>
    <t>O Municipio de Tavira pretende dar complementaridade à estratégia iniciada com reabilitação do património cultural para tornar o concelho mais atrativo a outros segmentos de turismo, natural e cultural, em consonância com a estratégia nacional-regional para a redução do fator sazonalidade muito presente na região algarvia sendo possível criar uma maior sustentabilidade quer económica, quer ambiental, concorrendo para uma maior ocupação anual.</t>
  </si>
  <si>
    <t xml:space="preserve">A proposta para a criação da Praia Fluvial da Albufeira de Odeleite consiste principalmente na requalificação dos acessos existentes e na criação de uma área recreio próximo da massa de água da albufeira, onde se pretendem criar as melhores condições de fruição deste espaço. 
A área destinada à praia fluvial será vedada pelo limite do complexo náutico-praia fluvial de Odeleite e terá acesso único a partir da via principal.
</t>
  </si>
  <si>
    <t>Museu Zer0 - Centro de Arte Digital</t>
  </si>
  <si>
    <t>Projeto Museu da Paisagem - Vila do Bispo Go</t>
  </si>
  <si>
    <t>A intervenção digital proposta para o “Museu da Paisagem” consiste na criação de um jogo que potencie todos os objectivos listados. Inspirado no conceito tão “na moda” do Pokemon Go, o que aqui se propõe de novo é o desenvolvimento de um Jogo-Aplicação Turística Interativa de aprofundamento do conhecimento sobre o território, à qual se deu para já o nome de “Vila do Bispo Go”.</t>
  </si>
  <si>
    <t>A presente operação contempla as seguintes ações: Algarve Nature Week; Campanha de sensibilização destinada à população local, empresas do setor e turistas, com enfoque na preservação e correta fruição do património natural da região; Ação de sensibilização destinada à população estudantil- escolas, com visitas educacionais a locais de património natural, e Materiais de comunicação no âmbito do turismo de natureza.</t>
  </si>
  <si>
    <t>O espetáculo associado ao vídeo mapping será 1 grandioso espetáculo de luz, som e imagem, que valoriza o património histórico e cultural do Algarve e simultânea- contribui para o enriquecimento da oferta cultural, reforçando-o como destino turístico de excelência. Baseando-se em temas comuns da história, este espetáculo retratará episódios da conquista, da construção do castelo e da instalação da 1ª sede da Ordem de Cristo na vila deCastro Marim.</t>
  </si>
  <si>
    <t>Lavrar o Mar é um projecto cultural que pretende através do mecanismo das artes desenvolver o território do ponto de vista económico, social e turístico, combatendo a sazonalidade. Através de uma estratégia de trabalho que se prolonga no tempo entre artistas e populações locais, chamaremos à região um grande número de visitantes com base no dispositivo da festa-espectáculo e de um grande festival internacional aglutinador dos três municípios.</t>
  </si>
  <si>
    <t>Semana Cultural de 10 dias em torno dos “Lugares de Globalização”. Estende-se pelo Barlavento do Algarve, cuja biografia-história se inscreve nos “Lugares de Globalização”. Integra seminário, jornadas técnicas, 6 espetáculos de teatro, 3 videomaping em monumentos , visitas guiadas, exposição e residência artística. Visa afirmar o Algarve como destino turístico de excelência, e a sua cultura material e imaterial como produto de turismo cultural.</t>
  </si>
  <si>
    <t>Ecovia e Ciclovia da Costa Vicentina (Vila do Bispo- Aljezur)</t>
  </si>
  <si>
    <t>Requalificação da Rua Dr. José Pires Padinha – Troço Lota - Ponte dos Descobrimentos</t>
  </si>
  <si>
    <t>Operação integrada no PARU Tavira, requalificação do espaço público envolvente da Rua Dr. José Pires Padinha - Troço Lota - Ponte dos Descobrimentos, no centro histórico de Tavira, junto às margens do Rio Gilão.
Está previsto o alargamento dos passeios, reformulação das faixas e bolsas de estacionamento, iluminação e mobiliário urbano.</t>
  </si>
  <si>
    <t>A presente candidatura concretiza o disposto no art.º 119º do RE SEUR (publicado pela Portaria 57-B-2015, de 27-02 e republicado pela Portaria 238-2016 de 31-08), na medida em que a sua execução irá contribuir para a melhoria do ambiente urbano através da revitalização da cidade de Faro, em especial do seu centro histórico, por via das iniciativas programadas</t>
  </si>
  <si>
    <t>A presente operação pretende candidatar um conjunto de ações de monitorização, gestão e divulgação do Plano de Ação de Regeneração Urbana da Cidade de Lagos, contratualizado a 25-10-2016.</t>
  </si>
  <si>
    <t>IEFP - Apoios à Contratação de Adultos - 2014-2015</t>
  </si>
  <si>
    <t>IEFP - Estágios para Adultos - 2014-2016</t>
  </si>
  <si>
    <t>Integração de jovens e-ou adultos no mercado laboral - Apoios à Contratação para Adultos - Algarve</t>
  </si>
  <si>
    <t>Integração de jovens e-ou adultos no mercado laboral - PEPAL</t>
  </si>
  <si>
    <t>A C.M.Loulé propôs-se realizar 18 estágios com vista a promover a integração sustentável dos-as jovens qualificados-as no mercado de trabalho, o desenvolvimento e competitividade económica e local, energia, educação, saúde, ação social e cultura. É convicção que a realização dos mesmos terá reflexos tanto no desenvolvimento de competências do-a estagiário-a, como na própria organização da Autarquia e serviço prestado ao-à munícipe.</t>
  </si>
  <si>
    <t>O Município de Portimão com a presente operação pretende realizar 16 estágios profissionais (ao abrigo do Programa de Estágios Profissionais na Administração Local), nas seguintes áreas de atividade: Proteção Civil e do Ambiente; Planeamento do Território e Informação Geográfica e Cadastral; Habitação e Desenvolvimento Social e Saúde; Transportes-Via Pública-Mobilidade-Trânsito e; Turismo.</t>
  </si>
  <si>
    <t>Integração de jovens e-ou adultos no mercado laboral - Estágios Profissionais</t>
  </si>
  <si>
    <t>IEFP - Vida Ativa para Desempregados - 2015-2016</t>
  </si>
  <si>
    <t>Os cursos desenvolvidos no âmbito da medida de política pública "Vida Ativa – Emprego Qualificado", regulada pela Portaria n.º 203-2013, de 17 de junho, visam potenciar o regresso ao mercado de trabalho dos desempregados, através de uma rápida integração em ações de formação de curta duração.</t>
  </si>
  <si>
    <t xml:space="preserve">O Projeto denomina-se Terra e Mar e tem por lema: Aprender, Progredir e Qualificar. Num período de 18 meses, serão desenvolvidas Unidades de Formação de Curta Duração, recorrendo a técnicas inovadoras, com a finalidade de dotar os-as ativos-as empregados-as em risco de desemprego, e-ou desempregados-as, de competências necessárias ao desenvolvimento de percursos profissionais específicos e adaptadas ao mercado de trabalho. </t>
  </si>
  <si>
    <t>O presente projeto tem como objetivo contribuir para potenciar a empregabilidade da população ativa, designadamente dos-as desempregados-as, dos-as empregados-as em risco de desemprego, através do aumento da sua adaptabilidade por via do desenvolvimento das competências requeridas pelo mercado de trabalho na Região do Algarve, estando em perfeita sintonia com a RIS 3 do Algarve e com o Programa Nacional de Reformas.</t>
  </si>
  <si>
    <t>O ISQ, entidade técnico-científica, alia-se à estratégia do Algarve e propõe um plano de formação direcionado às pequenas empresas. Apostamos na melhoria e otimização de processos na indústria-serviços.Suportamos a atividade formativa em 50 anos de experiência no terreno em áreas de inspeção e consultoria técnica que permite o desenvolvimento e atualização de competências no domínio da inovação e tecnologia como garantia de maior empregabilidade.</t>
  </si>
  <si>
    <t>AHETA foi criada 27 de Junho de 1995 por escritura pública registada no 1º Cartório Notarial de Faro com o nº. 4965, podendo dela fazer parte, como sócios, empresas que exerçam atividade no Algarve - sector do turismo (Hotéis, Hotéis Apartamentos, Aldeamentos-Apartamentos Turísticos, Alojamento Turístico Reg., Estalagens, Pousadas, Promotores de Urb. p- Fins Turísticos e Emp. Proprietárias e-ou Exploradoras Empreendimentos de Anim. Turística).</t>
  </si>
  <si>
    <t>A Operação potencia a empregabilidade da população ativa e desempregada realizando um conjunto focalizado de ações formativas certificadas em áreas prioritárias. É uma oportunidade de educação e qualificação de adultos concebida em torno de ideais de empregabilidade, adaptabilidade, inovação e progressão profissional-salarial, com vista ao incremento de competências e qualificações de 1 980 adultos, potenciando o nível de emprego na Região.</t>
  </si>
  <si>
    <t>A Medida Vida Ativa tem por objetivo potenciar o regresso ao mercado de trabalho dos desempregados inscritos no SPE, através do desenvolvimento de percursos de formação modular com base em UFCD que visem aquisição de competências da formação de base, tecnológicas e pessoais, capitalizáveis para obtenção de uma qualificação. À formação poderá ainda acrescer FPCT, que complemente o percurso de formação-competências adquiridas em diversos contextos</t>
  </si>
  <si>
    <t>A Algarve Sun Boat Trips pretende candidatar-se ao incentivo para contrataçao de 1 Recurso Humano altamente qualificado, que trará à empresa a internalização de conhecimento essencial ao cumprimento dos seus objetivos de negócio. A área comercial-marketing, a que este Recurso estará afeto, é fundamental para o crescimento sustentado da atividade.</t>
  </si>
  <si>
    <t>SÊKAI-1820</t>
  </si>
  <si>
    <t>Pretende-se recuperar um conjunto edificado de valor cultural na aldeia de Cachopo com diferentes funcionalidades vocacionadas para a população residente e visitante-turista. Pelas valências associadas espera-se contribuir para fixação da população e passagem dos saberes tradicionais aos mais novos, criação de emprego para acolhimento ao visitante e desenvolvimento das atividades económicas uma vez que mais visitantes permanecerão na aldeia.</t>
  </si>
  <si>
    <t>Cozinha Comunitária - Partilhada em Salir</t>
  </si>
  <si>
    <t>Pretende-se recuperar um espaço de excelência que contém várias funcionalidades para a população residente e visitante-turista. Numa política consertada pela execução de vários projetos, e pelas valências associadas pensa-se que irá contribuir para aumentar a fixação de novas atividades económicas, para fixação da população e criação de emprego uma vez que mais visitantes-turistas permanecerão, se deslocarão à freguesia.</t>
  </si>
  <si>
    <t>Realização de ações de melhoria, visando uma melhoria dos resultados escolares-sucesso escolar, assim como a inclusão de todos os alunos. Combate à indisciplina e ao abandono.</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</si>
  <si>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</si>
  <si>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Informação às famílias-indivíduos sobre direitos-deveres do cidadão; Sinalização-encaminhamento em situação de carência de bens-serviços; Ocupação de tempos livres de crianças e jovens; Intervenção-Capacitação familiar e parental em situações de exclusão social, dependência e dificuldade de integração social, através de processos de educação-qualificação, construção-(re)orientação de projetos de vida e do reforço de competências-relações sociais</t>
  </si>
  <si>
    <t>O projeto permitirá apoiar desempregados a obter competências pessoais-sociais essenciais para a sua empregabilidade;sensibilizar as empresas para a importância do seu papel na coesão social;estimular posturas empreendedoras a alunos do secundário;realizar orientação vocacional a jovens que abandonam o sistema educativo;apoiar famílias através do coaching parental;promover estilos de vida saudáveis, cidadania e cultura a crianças-jovens.</t>
  </si>
  <si>
    <t>A RCM nº 68-2012 de 9 de agosto que renovou o Programa Escolhas (PE) para o período de 2013-2015, bem como a RCM nº 101-2015 de 23 de dezembro, definem que o PE visa promover a inclusão social de crianças e jovens provenientes de contextos socioeconómicos mais vulneráveis, particularmente dos descendentes de migrantes e de grupos étnicos, tendo em vista a igualdade de oportunidades e o reforço da coesão social. 
Para o efeito, a presente operação propõe apoiar: 3 projetos individuais da 5ª geração do Programa Escolhas, 4 projetos individuais da 6ª geração do Programa Escolhas, 3 Projetos da 6ª geração do Programa Escolhas de cariz experimental e Inovador, os mediadores socioculturais com intervenção do PE da 6ª geração e as atividades relacionadas com a coordenação, gestão e funcionamento do Programa Escolhas, da 5.ª e da 6.ª geração.</t>
  </si>
  <si>
    <t>A RCM nº 151-2018 de 22 de novembro que renovou o Programa Escolhas (PE) para o periodo de 2019-2020, define que o PE visa promover a inclusão social de crianças e jovens provenientes de contextos mais vulneráveis, particularmente de descendentes de migrantes e de crianças e jovens ciganos-as, a igualdade, a não discriminação e o reforço da coesão social.</t>
  </si>
  <si>
    <t>Projetos inovadores-experimentais na área social</t>
  </si>
  <si>
    <t>Pretende-se a criação de uma academia dirigida a jovens (11-30 anos) no bairro 16 de junho em Olhão com o objetivo de aumentar as habilitações escolares e profissionais através da sua capacitação e corresponsabilização. O espaço terá 4 valências: Apoio ao estudo aos-às jovens em risco de insucesso e-ou abandono escolar; Ações de formação, certificadas e não certificadas; Atividades de ocupação dos tempos livres orientadas; e Criação de projetos.</t>
  </si>
  <si>
    <t>A IIES “CriAtividade®” é um programa de mentoria, tendo como propósito desenvolver competências de resolução criativa de problemas, pensamento futurista-estratégico, comunicação igualitária e colaboração, em crianças e jovens (JI aos 18 anos) e nos adultos que os acompanham (Mentores), ao mesmo tempo que melhora o conhecimento nas STEaM.</t>
  </si>
  <si>
    <t>Projetos inovadores-experimentais na área social - Projetos para a sustentabilidade, inovação e experimentação social - Programa de Parcerias para o Impacto</t>
  </si>
  <si>
    <t>Formação Públicos Estratégicos com objetivo de qualificar profissionais com intervenção no domínio da promoção da igualdade entre mulheres e homens,incluindo prevenção-combate à discriminação salarial e assédio no local de trabalho,à segregação sexual das escolhas educativas-profissões,promoção da proteção na parentalidade e conciliação da vida profissional,pessoal e familiar,representação equilibrada na tomada de decisão de forma intersetorial.</t>
  </si>
  <si>
    <t>Como contributo para os objetivos da ENIND -  Estratégia Nacional para a Igualdade e a Não Discriminação 2018-2030 o projeto COMPETIR Todos em Igualdade,visa qualificar profissionais de diversas áreas de competências e em diferentes domínios de atuação,sobre as questões que perpassam a igualdade-desigualdade de género e,assim criar agentes de mudança locais,numa relação de proximidade com as comunidades que integram e em que atuam.</t>
  </si>
  <si>
    <t>Esta operação pretende dinamizar diversas ações de formação em concelhos da Região do Algarve, seguindo o ref. 4 (TAV 90) da CIG e o ref. requisitado pela ARS Algarve (AGRVD APAV 18), adaptado a partir do ref. 17 (AGRVD 30) da CIG. Serão dinamizadas 6 ações: 3 TAV (90) e 2 AGRVD (18), envolvendo 118 formandos-as que trabalham de forma direta e indireta com vítimas de violência doméstica.</t>
  </si>
  <si>
    <t xml:space="preserve"> Combate à violência de género-doméstica</t>
  </si>
  <si>
    <t xml:space="preserve"> O sistema de teleassistência a vítimas de violência doméstica surgiu da necessidade de garantir proteção e segurança às vítimas e diminuir o seu risco de revitimação. A Lei n.º 112-2009 de 16 Setembro, com última alteração introduzida pela Lei nº 129-2015, de 3 de setembro, prevê à utilização deste sistema que assegura à vítima de violência doméstica proteção e apoio psicossocial, por um período até 6 meses (prorrogáveis).</t>
  </si>
  <si>
    <t>Combate à violência de género-doméstica</t>
  </si>
  <si>
    <t>Combate à violência de género-doméstica
 - Instrumentos Específicos de Proteção das Vítimas e de Acompanhamento dos Agressores na Violência Doméstica</t>
  </si>
  <si>
    <t>A operação assegura as responsabilidades assumidas pelo estado português no contexto internacional e nacional no âmbito da Violência Doméstica, com o objetivo de garantir a fiscalização efetiva do cumprimento das decisões judicias de proibição de contatos entre arguido(a)-condenado(a) e vítima do crime de violência doméstica e a proteção das vítimas deste crime, assegurando melhorias na sua qualidade de vida, segurança e  autonomia.</t>
  </si>
  <si>
    <t>O sistema de teleassistência a vítimas de violência doméstica surgiu da necessidade de garantir proteção e segurança às vítimas e diminuir o seu risco de revitimação. A Lei n.º 112-2009 de 16 Setembro, com as alterações introduzidas pela Lei nº 129-2015, de 3 de setembro, prevê à utilização deste sistema que assegura à vítima de violência doméstica  proteção e apoio psicossocial, 24 H-dia, por um período até 6 meses (prorrogáveis).</t>
  </si>
  <si>
    <t>Estando em causa o Ser Humano, a saúde-vida, conhecimentos especializados, recursos, tecnologias, valores éticos, deontológicos e jurídicos, terá que ser neste ambiente complexo e diversificado que a prestação de cuidados de saúde deverá ser realizada. Revelando-se de extrema importância para a FADS, dar resposta às crescentes exigências do setor da saúde, capacitando os seus profissionais para a prestação de cuidados de saúde de excelência.</t>
  </si>
  <si>
    <t>A APPC Faro pretende criar um Centro de Apoio à Vida Independente para 20 pessoas com deficiência e-ou incapacidade. É objetivo deste projeto apoiar 19 destinatários 8Horas-dia durante a semana e 1 destinatário 24Horas-dia. Será constituída uma Equipa Técnica multidisciplinar com uma Psicóloga (Diretora Técnica), um Gestor Informático e uma Terapeuta Ocupacional.</t>
  </si>
  <si>
    <t>O projeto visa a modernização do alojamento local Al-Gharb Tavira Eco Guesthouse, compreendendo a remodelação de espaços interiores e exteriores, aquisição de equipamentos, mobiliário e website.
Face ao aumento de atividade esperado para os anos seguintes, visa-se igualmente a criação de mais 2 postos de trabalho nas áreas de receção e limpeza-andares.</t>
  </si>
  <si>
    <t>Pretende-se adaptar o salão do Hotel em sala de eventos para 140-150 pessoas, bem como adquirir todas as máquinas e utensílios necessários para prestar um serviço de qualidade e conforto ao cliente. Este serviço irá permitir combater a sazonalidade, tornando o Hotel mais rentável, de forma a esbater a estrutura de custos dos recursos humanos. Estima criar 3 postos de trabalho, por forma a satisfazer um serviço de excelência.</t>
  </si>
  <si>
    <t>Turismo no Espaço Rural, Casa de Campo, no Castelo da Nave, Monchique, para, 4 quartos, capacidade de 8-10 pessoas, com requisitos do D.L. n.º 38-2008, 7 de março e PDM de Monchique.</t>
  </si>
  <si>
    <t>Candidatura ao abrigo da Port. 105-2017 de 10 de março e alterada pela Port.178-2018 de 20 junho – Ricardo e David Gonçalves, Lda. e nome comercial Auto Vasco da Gama.</t>
  </si>
  <si>
    <t>O Agrupamento de Escolas Eng.º Nuno Mergulhão é Território Educativo de Intervenção Prioritária (TEIP). O seu plano de Melhoria pretende potenciar a assiduidade, diminuir o abandono escolar e promover a disciplina dos alunos, elevando assim o sucesso escolar. Por outro lado, pretende-se ainda aumentar a participação dos pais-Encarregados de Educação no percurso escolar dos seus educandos.</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</si>
  <si>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</si>
  <si>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Os Cursos de Educação e Formação (CEF) ministrados pela Escola Profissional Cândido Guerreiro são do Tipo 3 - Operador-a de Manutenção de Campos de Golfe (Golf Keeper) e do Tipo 2 - Operador-a de Distribuição.</t>
  </si>
  <si>
    <t>Intervenções específicas e inovadoras dirigidas à melhoria da qualidade e eficiência do sistema de educação-formação de âmbito regional</t>
  </si>
  <si>
    <t>Sendo possível através do CRESC Algarve 2020 obter apoio para a implementação do PNPSE, o CFAE de Albufeira, Lagoa e Silves, entidade vocacionada para formação contínua de docentes submete a presente candidatura. Estão associados ao Centro sete Agrupamentos de Escolas: Albufeira Poente, Albufeira, Ferreiras, Padre António Martins de Oliveira - Lagoa, Rio Arade, Silves e Silves Sul.</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</si>
  <si>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</si>
  <si>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CQ AEFFL Olhão funciona na Escola Secundária, localizada no centro de Olhão. A sua atividade centra-se no aumento da qualificação escolar e-ou profissional de jovens e adultos do concelho e do concelho vizinho (Tavira), visando diminuir o elevado défice de qualificações desta população e munindo-a de mecanismos-instrumentos para maior empregabilidade, inclusão social-profissional e desenvolvimento da região.</t>
  </si>
  <si>
    <t>O Centro Qualifica AEJD tem na sua área de prestação de serviço os concelhos de Lagos, Portimão e limítrofes o que equivale a 26% do Algarve. Nos últimos cinco anos houve um aumento das populações nos concelhos de Lagos e de Portimão e ligeiros decréscimos nos restantes concelhos. O público-alvo é heterogéneo, constituído por jovens e adultos que não completaram o ensino secundário e-ou básico e por estrangeiros que pretendem aprender português.</t>
  </si>
  <si>
    <t>O Centro Qualifica AEJD em Lagos, presta serviço nos concelhos de Lagos, Portimão, Monchique, Vila do Bispo e Aljezur. Embora nos últimos anos tenha havido investimento na formação e qualificação de jovens e adultos-as , com a oferta de cursos profissionais, de modalidades de educação e formação de adultos-as e de processo de RVCC, podemos constatar que há uma grave défice de qualificação, educação e formação da população em análise</t>
  </si>
  <si>
    <t>Os Cursos de Especialização Tecnológica (CET), são cursos pós-secundários, não superiores, que conferem uma qualificação profissional de nível 5 do quadro nacional de qualificações, e são regulados pelo Decreto-Lei n.º 88-2006, de 23 de maio</t>
  </si>
  <si>
    <t>O Plano de formação proposto vai ao encontro das reais necessidades do sector do Turismo, Hotelaria e Restauração, designadamente da formação de quadros intermédios, destacando-se: - Taxa de conclusão de 84% do total dos alunos inscritos no ano lectivo de 2015-2016 Taxa de atividade registada em 2016 de 88,5%</t>
  </si>
  <si>
    <t>O Plano de formação proposto vai ao encontro das reais necessidades do sector do Turismo, Hotelaria e Restauração, designadamente da formação de quadros intermédios, destacando-se:
- Taxa de conclusão de 64%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</si>
  <si>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80%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</si>
  <si>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81% do total dos alunos inscritos no ano lectivo de 2017-2018.
Taxa de atividade registada em 2018 de 89,8%, correspondendo a 81%  a alunos empregados e 8,8% a alunos que prosseguiram estudos.</t>
  </si>
  <si>
    <t xml:space="preserve">O projeto visa requalificar a EB1 nº 5 de Olhão, que é constituída por 3 edifícios construídos na época do "Estado Novo", que se encontram com algumas deficiências e desajustados não permitindo responder com eficácia às atuais exegências educativas.
A intervenção a realizar abrange os edifícios existentes, a construção de um novo edifício e a requalificação dos espaços exteriores.  Serão reabilitadas 6 salas de aula  e construídas 3 novas salas de aula e 6 salas-espaços específicos (biblioteca, sala polivalente, unidade multideficiência, sala de professores, cozinha,refeitório).
A operação prevê ainda despesas relacionadas com a elaboração do projeto de execução,fiscalização da empreitada, aquisição de material didático, mobiliário, equipamento informático e  de segurança. </t>
  </si>
  <si>
    <t>A operação engloba a requalificação dos “Espaços Exteriores da Creche e Jardim de Infância de Castro Marim”, a qual preconiza a requalificação e modernização de um equipamento escolar destinado a creche e pré-escolar, concretamente um espaço multifuncional exterior, cujo estado de conservação não permite responder às exigências atuais do ensino, permitindo a melhoria das condições para o processo de ensino-aprendizagem.</t>
  </si>
  <si>
    <t xml:space="preserve">A candidatura visa apetrechar os serviços da Região de Turismo do Algarve com um centro de dados-data center com as caraterísticas técnicas, de segurança e de acesso, para melhorar os níveis de desempenho e consequentemente prestação de serviços aos utentes. 
</t>
  </si>
  <si>
    <t>Este projeto pretende uma ampliação-capacitação da plataforma SIG, que atualmente é bastante limitada. Promoverá ganhos ao nível organizacional e melhorará o serviço oferecido aos munícipes. Decorrente deste investimento torna-se indispensável a expansão do Data Center existente, assim como a realização de um backup dos dados, de modo a tornar todo o investimento sustentável.</t>
  </si>
  <si>
    <t>Pretende-se aumentar as competências e capacitar os técnicos da entidade gestora de acordo com as funções atribuídas no âmbito do Prot. Articulação Funcional estabelecido em 7-6-2016 entre a ATBG e a Comissão Diretiva do PO do Algarve. Serão realizados vídeos com base em boas práticas, de curta duração, que possam ser exibidos como testemunhos de apoio a ideias inovadoras, divulgam o programa e fomentam o empreendedorismo.</t>
  </si>
  <si>
    <t>Assistência Técnica 2015-2016 – PO Algarve - TP, I.P.</t>
  </si>
  <si>
    <t>ANI - Assistência Técnica - 2015-2016</t>
  </si>
  <si>
    <t>IAPMEI - Assistência Técnica - 2015-2016</t>
  </si>
  <si>
    <t>AICEP - Assistência Técnica - 2015-2016</t>
  </si>
  <si>
    <t>A presente operação visa assegurar os meios humanos, financeiros, logísticos e materiais necessários ao cumprimento da missão da Estrutura de Missão Portugal Inovação Social, enquanto Organismo Intermédio (OI) do PO CRESC Algarve 2020 com abrangência nacional e multissetorial na área da inovação e empreendedorismo social, no período compreendido entre 01-01-2018 e 31-12-2020.</t>
  </si>
  <si>
    <t>Programa Adaptar</t>
  </si>
  <si>
    <t>Aquisição de equipamento de proteção nomeadamente, estruturas em Inox e vidro, Ozonizadores e dispensadores, no âmbito da proteção de funcionários e clientes contra a propagação do vírus COVID-19.</t>
  </si>
  <si>
    <t>Staroteis - Sociedade Hoteleira, S.A</t>
  </si>
  <si>
    <t>Luna Hotel Save</t>
  </si>
  <si>
    <t>O presente projeto visa implementar as regras de segurança definidas pelas autoridades competentes e diagnosticadas internamente. Pretende-se minimizar o potencial de contagio pelo Covid-19, para todos os envolvidos na atividade da empresa e ajudar a melhorar o nível de confiança dos clientes.</t>
  </si>
  <si>
    <t>José Maria Guerreiro Viegas</t>
  </si>
  <si>
    <t>Pátea Holidays - Promoção Turística, Lda.</t>
  </si>
  <si>
    <t>Projeto de Adaptação do Hotel Pinhal do Sol</t>
  </si>
  <si>
    <t>Adaptar Pateo Village à realidade Covid</t>
  </si>
  <si>
    <t>Este projeto pretende adaptar o estabelecimento de hotelaria de modo a permitir uma segura reabertura ao público.</t>
  </si>
  <si>
    <t>Adaptar o empreendimento turistico à nova realidade covid, por forma a conseguir a desinfecção e protecção pelo distanciamento.</t>
  </si>
  <si>
    <t>Gelados - Actividades Hoteleiras, Lda.</t>
  </si>
  <si>
    <t>Adega da Marina - Actividades Hoteleiras, Lda.</t>
  </si>
  <si>
    <t>Carrondo &amp; Soares, Lda.</t>
  </si>
  <si>
    <t>Adaptar PME</t>
  </si>
  <si>
    <t>Adaptação da empresa a novos métodos de organização do trabalho e de relacionamento com terceiros, relativamente ás novas condições de distanciamento físico e higienização no contexto da pandemia COVID-19, garantido o cumprimento das normas estabelecidas pelas autoridades competentes.</t>
  </si>
  <si>
    <t>Dream Clean, Lda.</t>
  </si>
  <si>
    <t>O objetivo com esta candidatura é dar continuidade ao plano de desconfinamento de uma forma mais segura e de forma a garantir a segurança dos intervenientes na atividade da empresa, desde gerência, colaboradores e clientes.</t>
  </si>
  <si>
    <t>Projecto Adaptar</t>
  </si>
  <si>
    <t>Belive COVID-19</t>
  </si>
  <si>
    <t>Adaptação do Restaurante Robertos Chicken Piri-piri ao contexto COVID-19</t>
  </si>
  <si>
    <t>Monchique - Adaptação da unidade produtiva ao contexto COVID-19</t>
  </si>
  <si>
    <t>Aquisição de equipamento de proteção nomeadamente, acrilicos, dispensadores, bancadas, Casa em madeira para isolamento, no âmbito da proteção de funcionários e clientes contra a propagação do vírus COVID-19.</t>
  </si>
  <si>
    <t>Adaptação do restaurante Robertos Chicken Piri-piri ao contexto COVID-19 com reorganização do layout das instalações, instalação de dispositivos de controlo e distanciamento físico, aquisição de equipamentos contactless e instalação de informação e sinalética para colaboradores e clientes.</t>
  </si>
  <si>
    <t>Este projeto da Fisio Miguel Arez, Lda incorpora os investimentos necessários à adaptação do seu estabelecimento, à adoção de novos métodos de trabalho de modo a prestar os cuidados de saúde adequados a todos os seus pacientes, tendo em vista a proteção da Saúde Pública.</t>
  </si>
  <si>
    <t>Este projeto visa a adaptação do estabelecimento, dos métodos de organização do trabalho e de relacionamento com clientes e fornecedores às novas condições de distanciamento físico no contexto da COVID-19, garantindo o cumprimento das normas estabelecidas e recomendações das autoridades competentes.</t>
  </si>
  <si>
    <t>O presente projeto visa capacitar a empresa WGP de equipamentos de proteção, garantindo que empresa passe a ter capacidade de resposta à pandemia COVID-19, de forma célere e eficaz, no regresso ao trabalho.</t>
  </si>
  <si>
    <t>Físio Miguel Arez, Unipessoal, Lda.</t>
  </si>
  <si>
    <t>Guerra de Talheres, Lda.</t>
  </si>
  <si>
    <t>Verão garantido - Hotelaria e Turismo, Unipessoal, Lda.</t>
  </si>
  <si>
    <t>Roberto &amp; Matias, Lda.</t>
  </si>
  <si>
    <t>Físio Miguel Arez - Adapação da atividade empresarial ao contexto COVID-19</t>
  </si>
  <si>
    <t>Re-organização e adaptação da empresa, adaptação das relações com clientes e fornecedores</t>
  </si>
  <si>
    <t>Retomar Seguro</t>
  </si>
  <si>
    <t>qualificação de processos, adaptação de processos e métodos de organização do trabalho bem como reformulação de contacto com o cliente e fornecedores</t>
  </si>
  <si>
    <t>Com este projeto pretende-se criar condições tanto para os colaboradores como para os clientes de modo a permitir a reabertura dos estabelecimentos de restauração com total segurança.</t>
  </si>
  <si>
    <t>Adaptação ao contexto Covid-19</t>
  </si>
  <si>
    <t>COVID-19</t>
  </si>
  <si>
    <t>COVID19 - Farmácia de Bensafrim</t>
  </si>
  <si>
    <t>Siesta Campers | Regresso à 'Normalidade'</t>
  </si>
  <si>
    <t>Desmaterialização de processos de Checkin, Pedidos na Restauração e gestão de vouchers virtuais.</t>
  </si>
  <si>
    <t>Adaptação Normas DGS Covid-19</t>
  </si>
  <si>
    <t>Reorganização da Farmácia Maria Paula em contexto COVID-19</t>
  </si>
  <si>
    <t>Face às diretrizes da DGS,o projeto visa dotar a empresa dos meios necessários à adaptação de métodos de organização do trabalho e relacionamento com clientes,fornecedores e parceiros,cumprindo as novas condições de distanciamento físico,de forma a garantir confiança,mantendo o serviço de excelência</t>
  </si>
  <si>
    <t>Com este projeto a empresa pretende melhor capacitar o seu estabelecimento bem como adaptar os seus métodos de organização de trabalho e de relacionamento com os seus clientes, fornecedores e funcionários às novas condições exigidas por força do Covid-19</t>
  </si>
  <si>
    <t>Com este projeto a empresa visa capacitar o seu estabelecimento bem como adaptar os seus métodos de organização de trabalho e de relacionamento com os seus clientes, fornecedores e funcionários às novas condições exigidas por força do Covid-19</t>
  </si>
  <si>
    <t>Adaptação do estabelecimento ao contxto Covid-19</t>
  </si>
  <si>
    <t>Aquisição de bens e serviços de protecção, higiene e limpeza de forma à empresa se poder adaptar à nova realidade mundial</t>
  </si>
  <si>
    <t>O projeto Siesta Campers | Regresso à 'Normalidade', tem como objetivo adaptar o estabelecimento, métodos de trabalho, e relacionamento com clientes e fornecedores em função do contexto da pandemia COVID 19, e a empresa às novas condições de mercado.</t>
  </si>
  <si>
    <t>Empresa com sede em Lisboa mas com estabelecimento no Algarve que pretende retomar a atividade Hoteleira apos a Pandemia.</t>
  </si>
  <si>
    <t>Desmaterialização de processos hoteleiros com contacto fisico e inerente potencial de contágio, através de plataformas virtuais de preenchimento, registo, pedido e gestão das reservas, pedidos e vouchers.</t>
  </si>
  <si>
    <t>Este projeto consiste no investimento em equipamentos para abrir o ginásio com segurança de acordo com as normas da DGS</t>
  </si>
  <si>
    <t>Casa de Repouso para pessoas idosas que pretende reorganizar o espaço de forma a que os seus utentes possam receber as visitas de familiares, de acordo com as orientações da DGS</t>
  </si>
  <si>
    <t>O investimento previsto nesta candidatura tem como objetivo a reorganização da Farmácia Maria Paula em contexto COVID-19 para o cumprimento das normas e recomendações das autoridades competentes, designadamente, medidas de segurança e distanciamento físico.</t>
  </si>
  <si>
    <t>E.R.S. - Exploração de Restaurantes e Similares, Unipessoal, Lda.</t>
  </si>
  <si>
    <t>Marinagel - Similares de Hotelaria, S.A.</t>
  </si>
  <si>
    <t>World Wide Design - Soluções Web que Funcionam, Unipessoal, Lda.</t>
  </si>
  <si>
    <t>Vagatur - Sociedade de Exploração Turística e Hoteleira, Lda.</t>
  </si>
  <si>
    <t>Seewest - Administração e Manutenção de Propriedades, Lda.</t>
  </si>
  <si>
    <t>Tiffamao Restauração, Lda.</t>
  </si>
  <si>
    <t>Yolagos Restauração, Lda.</t>
  </si>
  <si>
    <t>Olivalmar, Lda.</t>
  </si>
  <si>
    <t>Ecubal - Empresa Cultural de Barros Brancos, S.A.</t>
  </si>
  <si>
    <t>Kind and Lovely, Lda.</t>
  </si>
  <si>
    <t>Sabores Mexicanos El Torito, Lda.</t>
  </si>
  <si>
    <t>Longevity Eellness Worldwide, Lda.</t>
  </si>
  <si>
    <t>Alvor Santa - exploração Turística, S.A.</t>
  </si>
  <si>
    <t>Casa de Repouso e Saúde S. Brás, Lda.</t>
  </si>
  <si>
    <t>Farmácia Maria Paula, Unipessoal, Lda.</t>
  </si>
  <si>
    <t>Palma Batista - Farmácia, Unipessoal, Lda.</t>
  </si>
  <si>
    <t>Pinkpigments Unipessoal, Lda.</t>
  </si>
  <si>
    <t>Pinkpigments - Adaptar PME</t>
  </si>
  <si>
    <t>Quinta Style Property Services - Gestão de Projectos de Construção, Lda.</t>
  </si>
  <si>
    <t>Farmácia Silva de Maria de Fátima Silva Cabrita Correia, Unipessoal, Lda.</t>
  </si>
  <si>
    <t>Oceanifarma, Lda.</t>
  </si>
  <si>
    <t>Bellekens, Silva &amp; Rodrigues, Lda.</t>
  </si>
  <si>
    <t>Infor - Romba - Comércio de Material Informático, Lda.</t>
  </si>
  <si>
    <t>Gracer - sociedade de Turismo do Algarve, S.A.</t>
  </si>
  <si>
    <t>My Choice Algarve, Lda.</t>
  </si>
  <si>
    <t>Noptis Sul - Sistemas de Comunicações, Lda.</t>
  </si>
  <si>
    <t>Barata, Claro &amp; Inácio, Empreendimentos Turísticos, Lda.</t>
  </si>
  <si>
    <t>Grampiam - Investimentos Hoteleiros, S.A.</t>
  </si>
  <si>
    <t>Vale do garrão - Urbanização e Construção, Lda.</t>
  </si>
  <si>
    <t>Gago Leiria, Lda.</t>
  </si>
  <si>
    <t>Janela de Ideias - Publicidade e Marketing, Lda.</t>
  </si>
  <si>
    <t>Zennonline Comunicação e Design, Unipessoal, Lda.</t>
  </si>
  <si>
    <t>Mourastock III - Investimentos Turísticos e Hoteleiros, S.A.</t>
  </si>
  <si>
    <t>Superolhão - Supermercados, Lda.</t>
  </si>
  <si>
    <t>Sunseasand, S.A.</t>
  </si>
  <si>
    <t>Varandas Mouras - mediação Imobiliária, Lda.</t>
  </si>
  <si>
    <t>Conforhoteis - Gestão de Hoteis, Lda.</t>
  </si>
  <si>
    <t>Supereulália - Supermercados, Lda.</t>
  </si>
  <si>
    <t>Distrimessines - Supermercados, Lda.</t>
  </si>
  <si>
    <t>Quinta da Ombria, S.A.</t>
  </si>
  <si>
    <t>Mundo Aquático - Parques Oceanográficos de Entretenimento, S.A.</t>
  </si>
  <si>
    <t>Gabomiguel - Administração e Exploração de Imóveis, Lda.</t>
  </si>
  <si>
    <t>Soazilope - Comércio de produtos para Hotelaria, Lda.</t>
  </si>
  <si>
    <t>Casa de Repouso Senhora da Guia, Lda.</t>
  </si>
  <si>
    <t>Opção Relâmpago Publicidade, Lda.</t>
  </si>
  <si>
    <t>Sapvillas, Lda.</t>
  </si>
  <si>
    <t>Dop - Digital Offset Print - Impressão de Publicações, Lda.</t>
  </si>
  <si>
    <t>Agência Funerária Luis Correia &amp; Correia, Unipessoal, Lda.</t>
  </si>
  <si>
    <t>Brás , carmona &amp; Santos, Lda.</t>
  </si>
  <si>
    <t>Adaptar Details Hotels &amp; Resorts</t>
  </si>
  <si>
    <t>O projeto visa dotar a empresa dos meios necessários à adaptação da sua atividade empresarial às novas condições da doença COVID-19, através da reorganização e adequação das suas instalações e implementação de novos métodos do trabalho e de relacionamento com os seus clientes e parceiros.</t>
  </si>
  <si>
    <t>AdaptaInov</t>
  </si>
  <si>
    <t>Aquisição de Maquinas Pagamento Autoomático - Maquina Zarph Modelo 604</t>
  </si>
  <si>
    <t>Adaptação do Empreendimento Turístico de acordo com o Plano de Contingência face à Pandemia da doença COVID-19.</t>
  </si>
  <si>
    <t>Devido à pandemia de contágio pelo vírus COVID-19, a nossa empresa, encerrou a sala do estabelecimento comercial. Porém, face ao levantamento do estado de emergencia, tornou-se possível a retoma da atividade. Para o efeito, a empresa viu-se obrigada a reinventar o modelo de execução da atividade.</t>
  </si>
  <si>
    <t>O projeto destina-se a aquisição de maquinas de pagamento automático.</t>
  </si>
  <si>
    <t>Adaptação do Empreendimento Turístico de acordo com o Plano de Contingência face á Pandemia da doença COVID-19.
Aplicação de diversas medidas de proteção e segurança de colaboradores e clientes entre as quais através da aquisição e instalação de equipamentos de higienização, distanciamento social.</t>
  </si>
  <si>
    <t>Magic Eme - Gestão de Restaurantes, S.A.</t>
  </si>
  <si>
    <t>Pão da Aldeia, Lda.</t>
  </si>
  <si>
    <t>Jumbriveste II - Investimentos Imobiliários, Lda.</t>
  </si>
  <si>
    <t>Mediterran - Food &amp; Beverage, Lda.</t>
  </si>
  <si>
    <t>Adaptação do Empreendimento Turístico de acordo com o Plano de Contingência face á Pandemia da doença COVID-19.</t>
  </si>
  <si>
    <t>Adaptação da atividade empresarial ao contexto COVID-19</t>
  </si>
  <si>
    <t>LDN -  Unipessoal, LDA, Empresa de Apoio Domiciliário.</t>
  </si>
  <si>
    <t>Adaptar PME - Labprint</t>
  </si>
  <si>
    <t>Adaptação dos procedimentos e layout do serviço, de acordo com as indicações da Direcção Geral de Saúde, de modo a garantirmos a protecção de clientes e colaboradores, evitando a propagação do vírus.</t>
  </si>
  <si>
    <t>A LND, é uma empresa licenciada pela Seg.Social que presta serviços de Apoio domiciliário na região do Algarve. Com a Candidatura pretende obter apoio para o investimento em serviços e equipamentos necessários à adaptação, das instalações e métodos de organização do trabalho, ao contexto atual.</t>
  </si>
  <si>
    <t>Uma Farmácia é um espaço fechado, com elevado de risco de contágio entre Clientes, Colaboradores e Fornecedores. Este projeto pretende por isso, reforçar as condições de segurança sanitária e minimizar os riscos decorrentes do processo de atendimento, em particular, junto de portadores de COVID19.</t>
  </si>
  <si>
    <t>A Moduslab realiza um conjunto diversificado de análises clínicas. O projeto pretende reforçar as condições de segurança sanitária do Laboratório e Postos de Colheita, com minimização dos riscos decorrentes do processo de colheita e realização de análises, alguns deles  portadores de COVID19.</t>
  </si>
  <si>
    <t>O projeto tem por objetivo a realização de investimento para a adaptação do Hotel Faro às novas condições de operação, no contexto da doença COVID-19.</t>
  </si>
  <si>
    <t>FBR - Explorações Hoteleiras Unipessoal, Lda.</t>
  </si>
  <si>
    <t>Nara - Projectos, Construção e Turismo, Lda.</t>
  </si>
  <si>
    <t>LND, Unipessoal, Lda.</t>
  </si>
  <si>
    <t>Sisgarbe - Soluções de Informática, Lda.</t>
  </si>
  <si>
    <t>Farmácia da Penha, Lda.</t>
  </si>
  <si>
    <t>Moduslab - Centro de Análises Clínicas, Lda.</t>
  </si>
  <si>
    <t>Hotmanagement - Exploração e Gestão Hoteleira, Lda.</t>
  </si>
  <si>
    <t>Adaptar Ecocompósitos</t>
  </si>
  <si>
    <t>Adaptação da atividade da Zarcotel ao COVID19</t>
  </si>
  <si>
    <t>Adaptação às medidas preventivas Covid19 - Slide &amp; Splash</t>
  </si>
  <si>
    <t>Adaptar - COVID-19</t>
  </si>
  <si>
    <t>Adapatar PME - Golden &amp; Greener Sea Lda</t>
  </si>
  <si>
    <t>Adaptação do espaço e da organização do trabalho ao novos requisitos no contexto do COVID-19, com vista a uma melhoria simultânea dos mesmos</t>
  </si>
  <si>
    <t>Dream Gestão de Caixa</t>
  </si>
  <si>
    <t>Gestão de Caixa Central</t>
  </si>
  <si>
    <t>O Programa "Adaptação da atividade da Zarcotel ao COVID19" é fundamental para a reabertura no verão de 2020. Com a aquisição de equipamentos e serviços previstos no Quadro de Investimentos, a empresa preencherá vários dos requisitos indispensáveis à operacionalidade da sua atividade.</t>
  </si>
  <si>
    <t>Aquisição de material especializado para adaptação da actividade do parque aquático Slide &amp; Splash ao contexto da doença COVID-19</t>
  </si>
  <si>
    <t>Visa adaptação da atividade empresarial às novas condições do contexto da doença COVID-19, garantindo o cumprimento das normas estabelecidas e das recomendações das autoridades competentes, por via da adaptação do estabelecimento, métodos de organização de trabalho e de relacionamento com clientes.</t>
  </si>
  <si>
    <t>A Goden Sea vai investir na mudança dos seus processos de negócio, de forma a proteger e diminuir o risco de contágio dos seus colaboradores e clientes. Pretende-se contribuir activamente no combate à Pandemia do COVID19 através da Economia Digital.</t>
  </si>
  <si>
    <t>A Messinagro investirá na reformulação do seu modelo de negócio, em sistemas de pagamento automático e num sistema de picking automático de forma reduzir os contactos dos seus colaboradores com os produtos a serem comercializados, reduzindo o contacto com superfícies potencialmente infectadas.</t>
  </si>
  <si>
    <t>Adaptação do espaço e da organização do trabalho ao novos requisitos no contexto do COVID-19, com vista a uma melhoria simultânea dos mesmos.</t>
  </si>
  <si>
    <t>Este projeto visa minorar os custos acrescidos com o restabelecimento rápido das condições de funcionamento da empresa e proceder a métodos de organização do trabalho e de relacionamento com clientes às novas condições de distanciamento físico no contexto da pandemia COVID-19.</t>
  </si>
  <si>
    <t>Este projeto visa minorar os custos acrescidos com o restabelecimento rápido das condições de funcionamento da empresa, e a proceder a métodos de organização do trabalho e de relacionamento com clientes às novas condições de distanciamento físico no contexto da pandemia COVID-19.</t>
  </si>
  <si>
    <t>Zarcotel - Indústria Hoteleira, S.A.</t>
  </si>
  <si>
    <t>Passeiodisseia, Lda.</t>
  </si>
  <si>
    <t>Growin Portugal, Unipessoal, Lda.</t>
  </si>
  <si>
    <t>Correia &amp; Santinha, Lda.</t>
  </si>
  <si>
    <t>Geoflicks, Lda.</t>
  </si>
  <si>
    <t>Rujopa - Actividades Marítimo-Turísticas, Unipessoal, Lda.</t>
  </si>
  <si>
    <t>Mar Salado Monte Gordo, Lda.</t>
  </si>
  <si>
    <t>Momentos Combinados, Unipessoal, Lda.</t>
  </si>
  <si>
    <t>Alxama, Lda.</t>
  </si>
  <si>
    <t>Golden &amp; Greener Sea, Unipessoal, Lda.</t>
  </si>
  <si>
    <t>Dfexclusive - Consultoria e Contabilidade, Unipessoal, Lda.</t>
  </si>
  <si>
    <t>ECDE - International, Lda.</t>
  </si>
  <si>
    <t>Messinagro - Produtos e Assistência à Agricultura, Lda.</t>
  </si>
  <si>
    <t>Gs Design, Lda.</t>
  </si>
  <si>
    <t>Praia Verde Beach Resort, Lda.</t>
  </si>
  <si>
    <t>Hernandez Brothers, Lda.</t>
  </si>
  <si>
    <t>Alain Hernandez Viegas, Unipessoal, Lda.</t>
  </si>
  <si>
    <t>Inoformat Adaptar Me</t>
  </si>
  <si>
    <t>Adaptar Gs Design</t>
  </si>
  <si>
    <t>Adaptar Imergencies</t>
  </si>
  <si>
    <t>Adaptar Dfexlusive - Formação</t>
  </si>
  <si>
    <t>Safe Air .: Desenvolvimento de um novo sistema AVAC aplicado na melhoria da qualidade do ar interior para promoção de bem estar em ambientes mais limpos, seguros e saudáveis</t>
  </si>
  <si>
    <t>ALG-01-02B7-FEDER-069693</t>
  </si>
  <si>
    <t>ALG-01-02B7-FEDER-070156</t>
  </si>
  <si>
    <t>Novo sistema AVAC, aplicado na melhoria da qualidade do ar interior para promoção de bem-estar em ambientes mais limpos, seguros e saudáveis. O novo sistema será implementado numa câmara experimental, e o  estudo  efetuado através de softwar que simula o sistema térmico humano e o escoamento interno</t>
  </si>
  <si>
    <t>ALG-02-0853-FEDER-071761</t>
  </si>
  <si>
    <t>ALG-02-0853-FEDER-071856</t>
  </si>
  <si>
    <t>ALG-02-08B9-FEDER-071991</t>
  </si>
  <si>
    <t>Osb Solutions, Unipessoal, Lda.</t>
  </si>
  <si>
    <t>Gonçalves &amp; Duarte - Transportes, Lda.</t>
  </si>
  <si>
    <t>Associação de Socorros Mútuos João de Deus</t>
  </si>
  <si>
    <t>A ASM João de Deus, de Silves, irá adaptar a sua atividade através de investimentos em novos métodos de organização do trabalho e de relacionamento com clientes e fornecedores, garantindo o cumprimento das normas e recomendações das Autoridades de Saúde para controlar a pandemia COVID19.</t>
  </si>
  <si>
    <t>Ampliação do percurso pedociclável nas Ruas Machado dos Santos e Dr. João Matos Proença</t>
  </si>
  <si>
    <t>Construção de Novo Terminal Rodoviário</t>
  </si>
  <si>
    <t>Plano de promoção da intermodalidade do Algarve - 1ªFase</t>
  </si>
  <si>
    <t>ALG-03-1406-FEDER-000008</t>
  </si>
  <si>
    <t>ALG-03-1406-FEDER-000009</t>
  </si>
  <si>
    <t>ALG-03-1406-FEDER-000011</t>
  </si>
  <si>
    <t>A intervenção inclui 1 componente, construção. Trata-se de uma intervenção importante para ampliar a rede de percursos acessíveis apostando também na requalificação da zona, proporcionando o aumento de zonas específicas para utentes de mobilidade condicionada, melhorando tanto a segurança dos peões como das vias.</t>
  </si>
  <si>
    <t>A intervenção inclui 2 componentes, construção e projeto. A intervenção passa pela construção do novo terminal rodoviário, com o propósito de ampliar a interface dos transportes públicos coletivos de passageiros em meio urbano, no sentido que se trata de uma infraestrutura de que o concelho necessita há algum tempo.</t>
  </si>
  <si>
    <t>A presente candidatura visa a elaboração de um Estudo que defina um tarifário intermodal para o sistema de transportes públicos da Região do Algarve, o qual deverá abranger o serviço de transporte público rodoviário e ferroviário.</t>
  </si>
  <si>
    <t>ALG-34-2019-17</t>
  </si>
  <si>
    <t>Algarve For All</t>
  </si>
  <si>
    <t>ALG-06-4234-FSE-000026</t>
  </si>
  <si>
    <t>Info.Cuidador</t>
  </si>
  <si>
    <t>ALG-06-4234-FSE-000028</t>
  </si>
  <si>
    <t>ALG-06-4234-FSE-000029</t>
  </si>
  <si>
    <t>All Sports</t>
  </si>
  <si>
    <t>ALG-06-4234-FSE-000033</t>
  </si>
  <si>
    <t>ALG-06-4234-FSE-000035</t>
  </si>
  <si>
    <t>Todo Piso Será Palco</t>
  </si>
  <si>
    <t>ALG-06-4234-FSE-000036</t>
  </si>
  <si>
    <t>ALG-06-4234-FSE-000037</t>
  </si>
  <si>
    <t>ECOS – Oficina Ecológica de Cooperação Social</t>
  </si>
  <si>
    <t>ALG-06-4234-FSE-000039</t>
  </si>
  <si>
    <t>Zing Planet- Algarve</t>
  </si>
  <si>
    <t>ALG-06-4234-FSE-000040</t>
  </si>
  <si>
    <t>Património Vivo para Memória Futura</t>
  </si>
  <si>
    <t>ALG-06-4234-FSE-000041</t>
  </si>
  <si>
    <t>Dá-me a tua pata</t>
  </si>
  <si>
    <t>ALG-06-4234-FSE-000042</t>
  </si>
  <si>
    <t>Familias UP</t>
  </si>
  <si>
    <t>ALG-06-4234-FSE-000044</t>
  </si>
  <si>
    <t>ALG-06-4234-FSE-000045</t>
  </si>
  <si>
    <t>Fábrica do Empreendedor</t>
  </si>
  <si>
    <t>ALG-06-4234-FSE-000048</t>
  </si>
  <si>
    <t>O Espaço Saúde 360 Algarve tem como objetivo principal resolver um problema social com elevada prevalência nacional e regional, a iliteracia em saúde, especialmente nos grupos mais vulneráveis. Uma vez que a iliteracia em saúde tem impacto direto no bem-estar e na qualidade de vida dos cidadãos.</t>
  </si>
  <si>
    <t>IIES de replicacao para o combate ao desemprego jovem e falta de formação, com foco em populações vítimas de discriminação étnico-racial. O Jornalismo e o Empreendedorismo digital serão as ferramentas de inclusão social, com planos de formação contínua e criação de laboratórios de capacitacao incubados em Instituições de Ensino e Bairros carenciados da região do Algarve. Pretende-se capacitar 1500 jovens.</t>
  </si>
  <si>
    <t>Com a denominação de Todo Piso Será Palco, o projeto atua como meio de capacitação e promotor de  oportunidades de desenvolvimento de competências em jovens, dos 10 aos 30 anos, residentes no concelho de Olhão, em situação de risco, exclusão social e sem perspetivas de futuro, que os permita alcançar uma mudança de atitudes e de comportamentos face ao próprio projeto de vida, integrando-os socialmente, através da dança.</t>
  </si>
  <si>
    <t>A iniciativa ECOS é um conjunto integrado de respostas, que alia a capacitação pessoal e social pela arte e cultura e consciência ambiental. É de âmbito concelhio (Albufeira) e tem como destinatários:
1º: indivíduos não empregados, com baixas condições de empregabilidade, p.e baixas competências pessoais e sociais;
2º: pessoas ou famílias com sobre-endividamento;
3º: pessoas e empresas com elevado sentido de responsabilidade social e ambienta</t>
  </si>
  <si>
    <t>É um projeto de inovação social que pretende promover intercâmbios,com objetivo de envolver os jovens com a sua comunidade e seu território numa perspetiva dar a conhecer a outros jovens de outro município do nosso país,bem como as suas tradições e diversas culturas e vice-versa.Pretende fazer com que os jovens carenciados financeiramente dos 8 aos 18 anos tenham as mesmas oportunidades que os jovens de famílias com maiores possibilidades.</t>
  </si>
  <si>
    <t>A IIES da Casa do Povo do Concelho de Olhão vai apoiar a criação de um grupo de idosos, entre outros, que alinham-se com o desenvolvimento de um projeto de tradições antigas e formas de produzir artesanato que preservam e valorizam os recursos e evitavam desperdício e poluição. Visa-se a utilização de estratégias e métodos holísticos neste projeto de desenvolvimento comunitário, focado na sustentabilidade, regeneração e capacitação.</t>
  </si>
  <si>
    <t>O presente projeto procura a promoção do bem-estar, autonomia e inclusão social de pessoas com diversidade funcional, e suas famílias, através dos cães de ajuda social no município de Loulé. Nas suas diferentes ações, os cães de ajuda social serão incluídos para promover a adesão, motivação, envolvimento, produtividade e eficiência das mesmas.</t>
  </si>
  <si>
    <t>O Projeto Famílias UP é uma iniciativa de capacitação parental para a capacitação de práticas parentais adequadas que conduzam ao desenvolvimento integral das crianças, com base nas metodologias “Parent-Child Attachment Play ” e “Playgroups”, numa visão preventiva e inovadora que pressupõe a participação ativa dos cuidadores através de sessões guiadas de “Brincadeira”, baseadas em metodologias largamente investigadas e com impactos positivos.</t>
  </si>
  <si>
    <t>ALG-38-2020-08</t>
  </si>
  <si>
    <t>Serviços e redes de intervenção social e de saúde - Ações de sensibilização e campanhas</t>
  </si>
  <si>
    <t>ALG-06-4538-FSE-000013</t>
  </si>
  <si>
    <t>O projeto Saúde.Algarve ONline visa contribuir para a melhoria dos níveis de literacia em saúde, potenciando a disseminação de recursos técnicos e didáticos a utentes e profissionais da região do Algarve, beneficiando da tecnologia e das ferramentas digitais para fornecer informações de saúde ao momento, contribuindo não só para a promoção da saúde da população e prevenção da doença, como também para a eficácia e eficiência dos serviços de saúde</t>
  </si>
  <si>
    <t>ALG-67-2019-10</t>
  </si>
  <si>
    <t>Qualidade dos sistemas de ensino e formação de nível não-superior - Formação contínua de professores, formadores e outros agentes de formação</t>
  </si>
  <si>
    <t>ALG-07-5267-FSE-000010</t>
  </si>
  <si>
    <t>ALG-07-5267-FSE-000011</t>
  </si>
  <si>
    <t>ALG-07-5267-FSE-000012</t>
  </si>
  <si>
    <t>ALG-07-5267-FSE-000013</t>
  </si>
  <si>
    <t>ALG-07-5267-FSE-000014</t>
  </si>
  <si>
    <t>ALG-07-5267-FSE-000015</t>
  </si>
  <si>
    <t>ALG-07-5267-FSE-000009</t>
  </si>
  <si>
    <t>Apoiar programas de formação contínua de professores dos ensinos básico e secundário, visando desenvolver competências profissionais, de forma a assegurar a qualidade da classificação e os princípios de equidade e de justiça essenciais na validação dos resultados da avaliação.</t>
  </si>
  <si>
    <t>As políticas educativas em curso possuem como imperativo a melhoria quantitativa e qualitativa do sucesso escolar, tendo por referência o Perfil do Aluno à Saída da Escolaridade Obrigatória. Nesse contexto emerge com particular relevância a ação agentes educativos, mormente os docentes, enquanto protagonistas das combinações pedagógicas e didáticas indispensáveis aos novos paradigmas da abordagem flexível dos curricula e da educação inclusiva.</t>
  </si>
  <si>
    <t>Este projeto articula-se com a política educativa, com as exigências de implementação da Autonomia e Flexibilidade Curricular,cujas necessidades de formação foram identificadas em temáticas específicas e prioritárias. Contribui para o desenvolvimento profissional dos docentes e organizacional das escolas, numa perspetiva ecológica, apoiando a melhoria das aprendizagens dos alunos, a promoção do sucesso educativo e a prevenção do abandono escolar</t>
  </si>
  <si>
    <t>Instituto da Segurança Social, I.P.</t>
  </si>
  <si>
    <t>Instituto de Avaliação Educativa, I.P.</t>
  </si>
  <si>
    <t>Seacoop - Social Entrepreneurs Agency, CRL</t>
  </si>
  <si>
    <t>Fundação António Aleixo</t>
  </si>
  <si>
    <t>CDI.UP - Cooperativa de Desenvolvimento Infantil e União Parental, CRL</t>
  </si>
  <si>
    <t>Associação Kokua - Cães de Ajuda Social</t>
  </si>
  <si>
    <t>Associação Tempos Brilhantes</t>
  </si>
  <si>
    <t>Santa Casa da Misericórdia de Albufeira</t>
  </si>
  <si>
    <t>Associação Outsiders Art and Dance Studios</t>
  </si>
  <si>
    <t>Conexão Lusófona - Associação Juvenil</t>
  </si>
  <si>
    <t>Ser Igual Associação de Serviços Especiais de Reabilitação e Igualdade</t>
  </si>
  <si>
    <t>Plataforma Saúde em Diálogo - Associação para a Promoção da Saúde e Protecção na Doença</t>
  </si>
  <si>
    <t>Accessible Portugal - Promoção do Turismo Acessível - Associação</t>
  </si>
  <si>
    <t>Associação Desportiva e Recreativa - Centro Cultural e Social da Quinta de S. Pedro</t>
  </si>
  <si>
    <t>Alcance - Associação para o Desenvolvimento do Nordeste Algarvio</t>
  </si>
  <si>
    <t>AIPAR - Associação de Proteção à Rapariga e à Família</t>
  </si>
  <si>
    <t>G.R.A.T.O. - Grupo de Apoio aos Toxicodependentes</t>
  </si>
  <si>
    <t>Centro de Assistência Social Lucinda Anino dos Santos</t>
  </si>
  <si>
    <t>Gyrad, Lda.</t>
  </si>
  <si>
    <t>W.G.P., Lda.</t>
  </si>
  <si>
    <t>Silves, Portimão e Faro</t>
  </si>
  <si>
    <t>Castro Marim e Tavira</t>
  </si>
  <si>
    <t>Faro e Portimão</t>
  </si>
  <si>
    <t>Tavira, Olhão e Faro</t>
  </si>
  <si>
    <t>Tavira, Albufeira e Portimão</t>
  </si>
  <si>
    <t>Albufeira, Portimão e Loulé</t>
  </si>
  <si>
    <t>Loulé e Albufeira</t>
  </si>
  <si>
    <t>Portimão e Albufeira</t>
  </si>
  <si>
    <t>Faro e Olhão</t>
  </si>
  <si>
    <t>Faro, Olhão e São Brás de Alportel</t>
  </si>
  <si>
    <t>Aljezur, Loulé e Monchique</t>
  </si>
  <si>
    <t>Algarve Riders - expansão de mercado</t>
  </si>
  <si>
    <t>Marlagos - Internacionalização</t>
  </si>
  <si>
    <t>Palops ? Conhecer para Decidir</t>
  </si>
  <si>
    <t>Bike Tours Portugal - World Tour</t>
  </si>
  <si>
    <t>Internacionalizar + Algarve | Valorização dos Recursos da Região do Algarve | Territórios de Baixa Densidade</t>
  </si>
  <si>
    <t>O projeto Internacionalizar + Algarve potencia a internacionalização das PMEs dos TBD do Algarve, nos setores do Turismo e Lazer, Mar e Agroalimentar, através do conhecimento sobre mercados e estímulo a iniciativas de cooperação empresarial.</t>
  </si>
  <si>
    <t>Cacial 2020 - Valorização dos citrinos do Algarve no mercado internacional</t>
  </si>
  <si>
    <t>Byalgarve ? Experiências com Assinatura</t>
  </si>
  <si>
    <t>Choose Our Food</t>
  </si>
  <si>
    <t>Inova Algarve 2020 | Programa de Estímulo para o desenvolvimento de Actividades de Inovação nas PME no Algarve</t>
  </si>
  <si>
    <t>Spinbiz</t>
  </si>
  <si>
    <t>Inova Algarve 2.0</t>
  </si>
  <si>
    <t>O projeto Inova Algarve 2.0 pretende reforçar a capacidade empresarial das PME da Região, para o desenvolvimento de processos de Inovação, estimulando práticas de cooperação e coopetição, sensibilizando e capacitando as PME para os fatores críticos de competitividade nos domínios da inovação.</t>
  </si>
  <si>
    <t>Transfergest 4.0</t>
  </si>
  <si>
    <t>G Duarte - Estratégia digital</t>
  </si>
  <si>
    <t>A Gonçalves Duarte transportes, com sede em Beja e escritórios em Portimão, pretende adotar uma estratégia de inovação que passa pelo diagnóstico e estratégia de implementação de processos associados ao comércio eletrónico e outros processos associados à industria 4.0 .</t>
  </si>
  <si>
    <t>A Osb Solutions pretende mandar diagnosticar a situação atual e definir uma estratégia de implementação para a otimização e melhoria processos associados ao comércio eletrónico (webanalytics) e industria 4.0 (sensorização).</t>
  </si>
  <si>
    <t>Gracer - Criação de condições críticas de adaptação das unidades hoteleiras às novas condições do contexto da doença COVID-19</t>
  </si>
  <si>
    <t>COVID-19 | My Choice antecipa mudança</t>
  </si>
  <si>
    <t>Inovação Organizacional Noptis Sul</t>
  </si>
  <si>
    <t>Investimento numa plataforma ecommerce e em marketing digital</t>
  </si>
  <si>
    <t>A Opção Relâmpago vai investir no desenvolvimento de uma linha de produção de viseiras de proteção individual em acrilico, relevantes para controlar a propagação do Covid19 seguindo as recomendações das Autoridades competentes, com capacidade para produzir até 400 unidades por turno de 8h.</t>
  </si>
  <si>
    <t>Dop - Digital Offset Print ? Equipamentos de proteção para o combate à Pandemia COVID-19</t>
  </si>
  <si>
    <t>Adaptar PME - Sistema de incentivos à adaptação da actividade das PME</t>
  </si>
  <si>
    <t>Adaptar Visualforma</t>
  </si>
  <si>
    <t>Fabrico de Máscaras Sociais</t>
  </si>
  <si>
    <t>A Pinkpigments, com sede em Almancil e atelier de produção em Vilamoura, vai investir no fabrico de máscaras para uso social para ajudar a controlar a propagação do Covid19 seguindo as recomendações da DGS.</t>
  </si>
  <si>
    <t>Adaptar PME- Sistema de incentivos à adaptação da atividade das PME</t>
  </si>
  <si>
    <t>WGP Adaptar</t>
  </si>
  <si>
    <t>A Labprint pretende expandir a capacidade de produção de equipamentos de proteção e obter a sua certificação para serem usados em ambiente hospitalar, por forma a dar resposta às encomendas que lhe tem sido feitas por hospitais e clinicas publicos e privados.</t>
  </si>
  <si>
    <t>Adaptar Vagatur</t>
  </si>
  <si>
    <t>Adaptar PME - On Pro Travel Solutions,S.A.</t>
  </si>
  <si>
    <t>Tiffamao Regresso Seguro</t>
  </si>
  <si>
    <t>Yolagos Regressa em Segurança</t>
  </si>
  <si>
    <t>O equipamento a adquirir visa a diminuição do contacto entre os profissionais e os utentes aquando dos pagamentos em dinheiro. A sua aquisição vem no seguimento de um plano de contingêngia estudado pela empresa que tem como objectivo o menor contacto possível.</t>
  </si>
  <si>
    <t>Adaptar-PME</t>
  </si>
  <si>
    <t>Adaptar El Torito</t>
  </si>
  <si>
    <t>Adaptar Mediterran</t>
  </si>
  <si>
    <t>A Mediterran, Lda., sociedade gestora de 3 restaurantes em Faro e Loulé, vai investir na introdução de novos métodos de organização do trabalho e de relacionamento com clientes e fornecedores necessários para controlar a pandemia COVID-19, dando cumprimento às normas e recomendações das Autoridades.</t>
  </si>
  <si>
    <t>A Pinkpigments, Lda. vai investir na introdução de novos métodos de organização do trabalho e de relacionamento com clientes, necessários para controlar a pandemia COVID-19, dando cumprimento às normas e recomendações das Autoridades de Saúde.</t>
  </si>
  <si>
    <t>Adaptar Sisgarbe</t>
  </si>
  <si>
    <t>A Sisgarbe vai investir para adaptar a sua atividade com novos métodos de organização do trabalho e de relacionamento com clientes e fornecedores, garantindo o cumprimento das normas e recomendações das Autoridades de Saúde para controlar a pandemia COVID19.</t>
  </si>
  <si>
    <t>Hotel Faro - Adaptar COVID-19</t>
  </si>
  <si>
    <t>A Labprint, Lda. vai investir na introdução de novos métodos de organização do trabalho e de relacionamento com clientes, necessários para controlar a pandemia COVID-19, dando cumprimento às normas e recomendações das Autoridades de Saúde.</t>
  </si>
  <si>
    <t>A Ecocompósitos, SA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</si>
  <si>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Neomarca pós-Covid</t>
  </si>
  <si>
    <t>Passeiodisseia</t>
  </si>
  <si>
    <t>A Passeiodisseia, Lda. com operações na Marina de Lagos, vai investir na introdução de novos métodos de organização do trabalho e de relacionamento com os clientes, necessários para controlar a pandemia COVID-19, dando cumprimento às normas e recomendações das Autoridades de Saúde.</t>
  </si>
  <si>
    <t>A Neomarca vai realizar investimentos com vista a adaptar a sua atividade com novos métodos de organização do trabalho e de relacionamento com clientes, garantindo o cumprimento das normas e recomendações das Autoridades de Saúde para controlar a pandemia COVID19.</t>
  </si>
  <si>
    <t>Os investimentos a realizar pela Growin Portugal, com sede em Faro, visam adaptar a atividade com novos métodos de organização do trabalho e de relacionamento com clientes e fornecedores, garantindo o cumprimento das normas e recomendações das Autoridades de Saúde para controlar a pandemia COVID19.</t>
  </si>
  <si>
    <t>Growign - Adaptar para crescer</t>
  </si>
  <si>
    <t>Adaptar - Centro de Escritórios em Faro</t>
  </si>
  <si>
    <t>A Factor Triplo, Lda. vai investir na adaptação do layout e organização do trabalho nos seus escritórios em Faro e adotar novos métodos de relacionamento digital com os seus clientes para minimizar a necessidade de contato direto, seguindo as normas e recomendações das Autoridades de Saúde.</t>
  </si>
  <si>
    <t>Viagens Laranja, Lda., Lda.</t>
  </si>
  <si>
    <t>A Viagens Laranja, Lda., com sede em Faro, vai realizar investimentos com vista a adaptar a sua atividade com novos métodos de organização do trabalho e de relacionamento com clientes e fornecedores, garantindo o cumprimento das normas e recomendações das Autoridades de Saúde para controlar a pandemia COVID19.</t>
  </si>
  <si>
    <t>Viagens Laranja, Lda. Adaptar PME</t>
  </si>
  <si>
    <t>Geoflicks Adapta-se</t>
  </si>
  <si>
    <t>A Geoflicks, com sede em Faro, vai realizar investimentos com vista a adaptar a sua atividade com novos métodos de organização do trabalho e de relacionamento com clientes, garantindo o cumprimento das normas e recomendações das Autoridades de Saúde para controlar a pandemia COVID19.</t>
  </si>
  <si>
    <t>Adaptar Bikesul</t>
  </si>
  <si>
    <t>A Bikesul, Unipessoal, Lda. vai realizar investimentos para adaptar a sua atividade com novos métodos de organização do trabalho e de relacionamento com clientes, cumprindo as normas e recomendações das Autoridades de Saúde para controlar a pandemia COVID19.</t>
  </si>
  <si>
    <t>Adaptar Oceanquest</t>
  </si>
  <si>
    <t>A Oceanquest, Lda. necessita investir na introdução de novos métodos de organização do trabalho e de relacionamento com clientes, necessários para controlar a pandemia COVID-19, dando cumprimento às normas e recomendações das Autoridades de Saúde.</t>
  </si>
  <si>
    <t>Let'sGo World, Lda.</t>
  </si>
  <si>
    <t>Adaptar Let'sGo World</t>
  </si>
  <si>
    <t>A Let'sGo World, Lda. vai assumir investimentos com novos métodos de organização do trabalho e de relacionamento com clientes, para que sejam cumpridas as normas e recomendações das Autoridades de Saúde para controlar a pandemia COVID19 e para adaptar o modelo de negócio da empresa para o futuro.</t>
  </si>
  <si>
    <t>Adaptar PME - Momentos Combinados</t>
  </si>
  <si>
    <t>Rujopa Adaptar - PME</t>
  </si>
  <si>
    <t>A Rujopa, Lda. com operações na Praia de Monte Gordo, vai investir na introdução de novos métodos de organização do trabalho e de relacionamento com clientes, necessários para controlar a pandemia COVID-19, dando cumprimento às normas e recomendações das Autoridades de Saúde.</t>
  </si>
  <si>
    <t>Adaptar Marsalgado</t>
  </si>
  <si>
    <t>O investimento da firma Marsalado, Lda. com um restaurante em Monte Gordo, visa proceder à adaptação do negócio à nova realidade pós pandemia do Covid-19.</t>
  </si>
  <si>
    <t>O investimento da firma Momentos Dedicados, Lda. gestora de um restaurante Maxi Pizza em Quarteira, visa proceder à adaptação do negócio da empresa à nova realidade pós pandemia do Covid-19.</t>
  </si>
  <si>
    <t>Avalanche de Cores, Lda.</t>
  </si>
  <si>
    <t>Adaptar PME Zennonline</t>
  </si>
  <si>
    <t>O investimento da firma Zennonline, Lda. com sede e instalações em Armação de Pera, Silves, visa proceder à adaptação do negócio da empresa à nova realidade pós pandemia do Covid-19.</t>
  </si>
  <si>
    <t>A ECDE - International, Lda.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</si>
  <si>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ASM João de Deus - Silves</t>
  </si>
  <si>
    <t>A Gs Design, Lda. vai investir em novos métodos de organização do trabalho e de relacionamento com clientes e fornecedores, garantindo o cumprimento de todas as normas e recomendações das Autoridades de Saúde.</t>
  </si>
  <si>
    <t>Os investimentos da Inoformat, Soluções para a Gestão, Lda. visam proceder à adaptação do negócio da empresa à nova realidade pós pandemia do Covid-19.</t>
  </si>
  <si>
    <t>Acces4all .: Acessibilidade para Todos no Turismo</t>
  </si>
  <si>
    <t>Ostraqual .: Valorização e promoção da qualidade das ostras de aquacultura na região do Sado e Mira</t>
  </si>
  <si>
    <t>Ostarqual .: Valorização e promoção da qualidade das ostras de aquacultura na região do Sado e Mira</t>
  </si>
  <si>
    <t>Tec4sea .: Plataforma Modular para Investigação, Teste e Validação de Tecnologias de suporte à Economia do Mar Sustentável Modular Platform for Research, Test and Validation of Technologies supporting a Sustainable Blue Economy</t>
  </si>
  <si>
    <t>Vital .: Identificação de Sequências variantes em genomas humanos e estabelecimento da causalidade dessas variantes na NCVE - VITAL</t>
  </si>
  <si>
    <t>Gafaprotect .: Controle da antracnose da oliveira através de silenciamento e expressão de genes utilizando um vírus de planta como vector</t>
  </si>
  <si>
    <t>Tomvirprotect .: Desenvolvimento de um vetor para proteção de plantas de tomate contra TSWV</t>
  </si>
  <si>
    <t>Climfish .: Análise da vulnerabilidade da pesca costeira às mudanças climáticas na costa Portuguesa</t>
  </si>
  <si>
    <t>Transfish .: Aclimatação transgeracional de peixes temperados às alterações climáticas.</t>
  </si>
  <si>
    <t>Enlace .: Abordagem holística á simulação da evolução da costa a longo prazo</t>
  </si>
  <si>
    <t>Prolar .: Programação metabólica precoce em peixes mediante modulação nutricional</t>
  </si>
  <si>
    <t>Metalchembio .: Combinação inovadora de estratégias químicas e biológicas para a recuperação de metais de efluentes e de lixiviados</t>
  </si>
  <si>
    <t>Becorv .: Bases ecológicas para uma gestão sustentável da corvina</t>
  </si>
  <si>
    <t>Intergen .: Inovação de GWAS em cancro da mama através da integração de genómica funcional</t>
  </si>
  <si>
    <t>Emergemix .: Efeitos de mixturas de contaminantes emergentes nos ecossistemas aquáticos: uma abordagem a vários níveis de organização biológica</t>
  </si>
  <si>
    <t>Transcultural .: História, Arqueologia e Antropo-biogeoquímica da população medieval em Portugal (sécs. X-XIV). Cultura, identidades e interculturalidade descodificadas pelo estudo da dieta e da mobil</t>
  </si>
  <si>
    <t>Inflammaa .: Desvendando o papel modulador imune e neuro-endócrino do triptofano durante a inflamação</t>
  </si>
  <si>
    <t>Impactur-Algarve .: Plataforma de monitorização, previsão e simulação da competitividade turística do Algarve no âmbito territorial nacional e da bacia mediterrânica de Espanha.</t>
  </si>
  <si>
    <t>Balsa .: Balsa - em busca das  Origens do Algarve</t>
  </si>
  <si>
    <t>Restur .: Restur - Atitudes e comportamentos dos residentes: Contributos para o desenvolvimento de uma estratégia de turístico sustentável no Algarve.</t>
  </si>
  <si>
    <t>Tosci .: Ambiente Participativo de Realidade Virtual 3D como ferramenta para o Turismo Científico na Ria Formosa</t>
  </si>
  <si>
    <t>IT-Amgabalgarve .: Inovação Técnologica na Arte de Maridar e Gestão de Alimentação e Bebidas do Algarve</t>
  </si>
  <si>
    <t>O Observe é um instrumento de monitorização e avaliação da sustentabilidade. O principal objetivo é fornecer indicadores de desempenho ambiental, económico, social e institucional que suportem a tomada de decisão para um crescimento sustentável do Algarve enquanto região turística.</t>
  </si>
  <si>
    <t>Aquatransfer</t>
  </si>
  <si>
    <t>Alissa .: Projecto Alissa ? Alimentação saudável e sustentável para peixes de aquacultura</t>
  </si>
  <si>
    <t>M5SAR .: Mobile five senses augmented reality system for museums</t>
  </si>
  <si>
    <t>Novobloco - Paredes interiores com face à vista, incorporando cortiça</t>
  </si>
  <si>
    <t>Corwin .: Desenvolvimento de um alimento de alto rendimento para as primeiras idades da corvina</t>
  </si>
  <si>
    <t>Pro ? Profile Rate Otimizer .: e-Traveler Profiling for Dynamic Pricing: Sistema que interpreta padrões da procura no setor hoteleiro e ajusta em tempo real a oferta de preços de acordo com o perfil e padrão de reserva</t>
  </si>
  <si>
    <t>Mar4Pain .: Novo analgésico para tratamento da dor crónica com origem no mar português</t>
  </si>
  <si>
    <t>Spools .: Spools - Sustainable Pools</t>
  </si>
  <si>
    <t>Ornafeeds .: Novos alimentos ricos em biomassas de microalgas e zooplancton para o mercado da aquariofilia</t>
  </si>
  <si>
    <t>Larvamix .: Desenvolvimento de uma prémistura de micronutrientes para optimizar as dietas para larvas de peixes marinhos</t>
  </si>
  <si>
    <t>Valormar .: Valorização integral dos recursos marinhos: potencial, inovação tecnológica e novas aplicações</t>
  </si>
  <si>
    <t>Sinergea .: Sinergea - Sistema inteligente para apoio ao uso eficiente de recursos e à gestão de emergências de inundação e de contaminação balnear em cidades costeiras</t>
  </si>
  <si>
    <t>O Sinergea criará uma plataforma inovadora de suporte à gestão integrada da energia, da qualidade balnear e da inundação em cidades costeiras, demonstrada em Albufeira. A plataforma proporá ações de gestão otimizadas, através de sistemas de previsão e monitorização e de cenários atuais e futuros.</t>
  </si>
  <si>
    <t>O projeto Opticalfrut, promovido pela Calibrafruta em consórcio com o CEOT da Universidade do Algarve e a MCM Electronics visa desenvolver um módulo ótico para a calibração automática e não invasiva de fruta, através de parâmetros de qualidade interna e da verificação dos defeitos internos.</t>
  </si>
  <si>
    <t>Feedfirst .: Desenvolvimento de uma nova tecnologia para cultivo de larvas de peixes à primeira alimentação</t>
  </si>
  <si>
    <t>Algavalor .: Microalgass: produção integrada e valorização da biomassa e das suas diversas</t>
  </si>
  <si>
    <t>O projecto Algavalor, promovido pela CMP, visa o lançamento de novos produtos de microalgas para alimentação humana e animal e cosmética e a promoção da sustentabilidade do processo, mobilizando um conjunto alargado de atores (10 empresas e 11 entidades não empresariais de I&amp;I).</t>
  </si>
  <si>
    <t>O projeto Zebrabloom pretende desenvolver uma nova linha de produtos comerciais formulados a partir de microalgas, que visam o melhoramento do cultivo larvar e performance dos reprodutores de peixe-zebra, contribuindo para a normalização de metodologias de cultivo em biotérios.</t>
  </si>
  <si>
    <t>Moonshine .: MicrOalgae &amp; Circular economy: from Sludge to fisHfeed, chemIcals and cleaN watEr</t>
  </si>
  <si>
    <t>O projeto Moonshine visa desenvolver uma instalação modular, escalável e autocontrolada, baseada em microalgas, capaz de tratar estrume líquido com baixos custos operacionais e de instalação.</t>
  </si>
  <si>
    <t>Feednetics 4.0 .: A smart-software to support aquafeed formulation and optimize sustainable fish feeding.</t>
  </si>
  <si>
    <t>O projeto Feednetics 4.0 visa o desenvolvimento de duas versões significativamente melhoradas de uma aplicação informática de apoio à decisão para ser usado por: (i) piscicultores, para otimizarem as estratégias de alimentação; e (ii) por produtores de ração para peixe, para formularem novas rações.</t>
  </si>
  <si>
    <t>Astriis .: Atlantic Sustainability Through Remote and Integrated In-situ Solutions</t>
  </si>
  <si>
    <t>O Astriis é um projeto que tem como objetivo o desenvolvimento de conhecimento técnico-científico para a conceção e implementação de produtos e serviços de informação integrados e customizáveis (e respetivos pilotos demonstradores) bem como a sua aplicação e exploração em setores da Economia do Mar.</t>
  </si>
  <si>
    <t>Wrassefeed .: Uma nova gama de alimentos para melhorar a performance biológica, saúde e bem-estar de Ballan wrasse</t>
  </si>
  <si>
    <t>O projeto Wrassefeed visa a criação de uma nova gama de alimentos para larvas e juvenis de Ballan wrasse de aquacultura, de modo a otimizar a sua performance biológica durante os ciclos de produção e assim contribuir para a sustentabilidade da indústria de aquacultura de salmão.</t>
  </si>
  <si>
    <t>Welsafe.dv .: Welsafe.dv - Welcome Safety Device</t>
  </si>
  <si>
    <t>O projeto visa desenvolver o Welsafe.dv que será um dispositivo para ser colocado num hospital, centro de saúde, clinica ou lar, permitindo o  check-in-check-out do utente-visitante automático e sem contato, aplicando tecnologias de reconhecimento facial, QRcode, BarCode e-ou RFID.</t>
  </si>
  <si>
    <t>Germ Free UVC .: Sistemas de Desinfeção de Condutas de Ar em Ambiente Hospitalar</t>
  </si>
  <si>
    <t>O projeto da Amago visa desenvolver um equipamento para desinfeção do ar interior à base de luz ultravioleta tipo C (UV-C) para ser instalado nas UTA (unidades de tratamento de ar) e luminárias para projeção de luz UV-C nos tetos das salas em ambiente hospitalar e assistencial.</t>
  </si>
  <si>
    <t>Asim Tariq - Vale Empreendedorismo</t>
  </si>
  <si>
    <t>Cria Start +  Projeto de Fomento e Apoio ao Empreendedorismo e à Criação de Novas Empresas Inovadoras</t>
  </si>
  <si>
    <t>Seaquest - Novos percursos no Mar</t>
  </si>
  <si>
    <t>O Projeto Cria Start + promovido pela UAlg e NERA, tem o objetivo estratégico de apoiar o desenvolvimento de ideias de negócio inovadoras, iniciativas empresariais e a criação de novas empresas no âmbito dos Domínios de Especialização da RIS3 Algarve.</t>
  </si>
  <si>
    <t>SMonitor Technologies, Lda.</t>
  </si>
  <si>
    <t>A Growing Particle vai instalar uma unidade de desenvolvimento e produção de produtos para o tratamento de água e produtos de limpeza para o mercado nacional e internacional. Este projeto visa a instalação da unidade fabril.</t>
  </si>
  <si>
    <t>O projeto visa o lançamento da marca Grand Carob no mercado com a disponibilização de um portfólio de produtos alimentares inovadores. A GRAND CAROB quer revolucionar a maneira como se valoriza a alfarroba, nomeadamente através da constante inovação e melhoramento dos produtos alimentares saudáveis</t>
  </si>
  <si>
    <t>O projeto Restart Algarve: REde Regional de Apoio ao EmpReendedorismo tem como principal objetivo a dinamização do Ecossistema Empreendedor da região do ALgarve, através do apoio ao desenvolvimento de ideias de negócio inovadoras nos domínios de especialização inteligente do Algarve (RIS3 Algarve)</t>
  </si>
  <si>
    <t>Restart Algarve: Rede Regional de Apoio ao Empreendedorismo</t>
  </si>
  <si>
    <t>A Fivemotion vai investir numa embarcação com carateristicas inovadoras para o mercado de Portimão e Lagoa, com capacidade para 48 passageiros.</t>
  </si>
  <si>
    <t>Sprint</t>
  </si>
  <si>
    <t>O projeto visa o aumento da orientação da Dengun para o mercado externo, reforçando a sua capacidade de captar novos clientes e obter ganhos rápidos através de um crescimento exponencial da procura das suas soluções a nivel internacional.</t>
  </si>
  <si>
    <t>Sprint2</t>
  </si>
  <si>
    <t>O projecto Sprint2 visa promover a competitividade da Sparos através do aumento da sua visibilidade internacional, com vista a promover o aumento das exportações para os mercados Europeu e global, através do desenvolvimento dos seus processos de qualificação para a internacionalização.</t>
  </si>
  <si>
    <t>Posicionamento da Dreamwave nos mercados internacionais</t>
  </si>
  <si>
    <t>Projeto de internacionalização da Frusoal - Frutas Sotavento Algarve, Lda.</t>
  </si>
  <si>
    <t>Consultoria para a identificação de oportunidades de internacionalização da Syst-Mp</t>
  </si>
  <si>
    <t>Aquisição de consultoria para a abertura de canais de exportação, desenvolvendo um novo modelo empresarial, no que respeita à internacionalização, reforçando a sua competitividade da Syst-Mp.</t>
  </si>
  <si>
    <t>NavMun - Sunconcept a Navegar pelo Mundo - CAT12</t>
  </si>
  <si>
    <t>A Scorpioncosmo, com sede em Portimão, é uma empresa tecnológica que se propõe desenvolver uma estratégia focada na promoção internacional da marca e na captação de clientes e segmentos de negócio em mercados estratégicos.</t>
  </si>
  <si>
    <t>Agrotur 2017 - Aumento do Consumo de  Produtos Agroalimentares dos Territórios de Baixa Densidade do Algarve no Setor do Turismo</t>
  </si>
  <si>
    <t>O projeto Agrotur 2017 pretende contribuir para o reforço da competitividade das empresas agroalimentares dos TBD do Algarve, fomentando a sua relação com o setor do turismo para potenciar o consumo interno de bens e serviços produzidos localmente.</t>
  </si>
  <si>
    <t>Inovação Produtiva de Produto e Processo, com subida na cadeia de valor e intensificação das exportações da Britefil</t>
  </si>
  <si>
    <t>Algarve Revit+  - Revitalização das Áreas Empresariais do Algarve</t>
  </si>
  <si>
    <t>A Gyrad apresenta este projecto de investimento no reforço da capacitação empresarial através da inovação organizacional, aplicando novos métodos e procedimentos organizacionais através da inovação no domínio na qualidade, na aposta na economia digital e na inovação organizacional dos processos.</t>
  </si>
  <si>
    <t>A IG&amp;MD pretende adptar uma estratégia de inovaçãoque passa por investir em novas atividades ao nível dos processos de relacionamento digital e de marketing online.</t>
  </si>
  <si>
    <t>Adaptação do Empreendimento Turístico Ombria Resort ao contexto COVID-19</t>
  </si>
  <si>
    <t>Pdido de apoio Adaptar PME- Sistema de incentivos à adaptação da atividade das PME para fezer face às despesas adicionais com a pandemia de COVID19</t>
  </si>
  <si>
    <t>PME Adaptar - Hotéis Ria Park</t>
  </si>
  <si>
    <t>Adaptar COVID-19</t>
  </si>
  <si>
    <t>Miguel Calçada Correia, Unipessoal, Lda.</t>
  </si>
  <si>
    <t>Adaptar WWDesign</t>
  </si>
  <si>
    <t>Os investimentos previstos pela Sabores Mexicanos El Torito visam adaptar a atividade com novos métodos de organização do trabalho e de relacionamento com clientes e fornecedores, garantindo o cumprimento das normas e recomendações das Autoridades de Saúde para controlar a pandemia COVID19.</t>
  </si>
  <si>
    <t>A Df Exclusive, com sede em Olhão, vai investir na introdução de novos métodos de organização do trabalho e de relacionamento com os clientes e fornecedores, para que seja possível cumprir com todas  normas e recomendações das Autoridades de Saúde.</t>
  </si>
  <si>
    <t>Adaptar PME Messinagro</t>
  </si>
  <si>
    <t>Lagoa e Silves</t>
  </si>
  <si>
    <t>Portimão e Silves</t>
  </si>
  <si>
    <t>“Entre a Serra e o Mar - A Rota Vicentina como Caminho para a Proteção, Visitação, Valorização e Promoção Natural da Costa Vicentina”</t>
  </si>
  <si>
    <t>A Operação “Entre a Serra e o Mar” consiste na melhoria, expansão e promoção internacional da oferta de percursos pedestres na Costa Vicentina que percorre áreas inseridas no Parque Natural Sudoeste Alentejano e Costa Vicentina criando condições para um maior e mais abrangente usufruto do património natural da Costa Vicentina enquanto instrumento de sustentabilidade do território através da sua valorização turística.</t>
  </si>
  <si>
    <t>Promoturis - Plano de Promoção Turística e Cultural</t>
  </si>
  <si>
    <t>O Promoturis visa a conservação e melhoria das condições da região para a prática de um Turismo de Natureza sustentável, numa ótica relacional com a dinamização do património cultural. Através desse upgrade qualitativo, e da consequente promoção da região e dos seus equipamentos nos canais adequados, é expectável um aumento substancial do fluxo turístico no Baixo Guadiana, desenvolvendo a economia local e combatendo efetivamente a sazonalidade.</t>
  </si>
  <si>
    <t>Algarve Natural - Promoção e Valorização do Património Natural da Região do Algarve</t>
  </si>
  <si>
    <t>Algarve Cooking Vacations | Projeto de criação e promoção de novas rotas turísticas centradas na gastronomia e vinhos da região</t>
  </si>
  <si>
    <t>Alcoutim, Aljezur, Loulé, Monchique, São Brás de Alportel, Silves e Tavira</t>
  </si>
  <si>
    <t>Contratação de Recursos Humanos Altamente Qualificados (PME) 		Algarve</t>
  </si>
  <si>
    <t>O projeto da Yesnumber visa a criação de um novo espaço de trabalho multifuncional, na freguesia de S. Clemente (Loulé), fundamentalmente dedicado à programação, consultoria e integração de ferramentas tecnológicas de apoio à gestão de PME. A requalificação do espaço irá não só servir o propósito comercial mas será também o principal local de trabalho dos 3 recursos humanos a contratar.</t>
  </si>
  <si>
    <t>O investimento da Giolatto visa criar uma linha de transformação de queijo ralado, que será complementar às linhas de transformação de pastas e carnes que a empresa está a instalar em Portimão, no âmbito do projeto SI INOVAÇÃO (19576).</t>
  </si>
  <si>
    <t>Instalação de nova linha de produto da Giolatto</t>
  </si>
  <si>
    <t>Ecosonda2008</t>
  </si>
  <si>
    <t>O projeto assenta  na 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</si>
  <si>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</si>
  <si>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Prole - Projeto de intervenção familiar e parental de Loulé</t>
  </si>
  <si>
    <t>O Prole - Projeto de Intervenção Familiar e  Parental de Loulé  insere-se no âmbito dos Contratos Locais de Desenvolvimento Social - 4G e tem como finalidade  a promoção da inclusão social de 350 agregados familiares socialmente vulneráveis, através de ações de intervenção familiar e parental a executar em parceria, por forma a combater a pobreza persistente e a exclusão social no concelho.</t>
  </si>
  <si>
    <t>CLDS - Aljezur</t>
  </si>
  <si>
    <t>Educarte</t>
  </si>
  <si>
    <t>O projeto Educarte, cuja entidade coordenadora local da parceria é a Fundação Irene Rolo, engloba um conjunto de atividades destinadas a agregados familiares vulneráveis com crianças, residentes no concelho de Tavira. O projecto aposta num conjunto de atividades de educação não formal, nos domínios da cultura, arte e desporto, tendo em vista a capacitação das famílias, a mobilização comunitária e a promoção dos direitos das crianças e jovens.</t>
  </si>
  <si>
    <t>Jovens Neet e em situação de risco e exclusão social, constitui um problema social para além de representam uma realidade crescente nos diversos contextos sociais. Iluminart pretende capacitar e orientar os jovens para o autoconceito, adaptabilidade e conhecimento de contextos profissionais, tendo por base uma metodologia de educação não formal.</t>
  </si>
  <si>
    <t>Espaço Saúde 360º Algarve</t>
  </si>
  <si>
    <t>Conexão Lusófona - Jornalismo e Empreededorismo Digital - Replicacao</t>
  </si>
  <si>
    <t>Sapie - Algarve</t>
  </si>
  <si>
    <t>O Sapie é uma ferramenta tecnológica online, suportado por uma plataforma Web e baseada na cloud, desenvolvida para auxiliar as escolas e outros agentes educativos na promoção do sucesso escolar, criando condições às escolas para agir antes que o insucesso escolar aconteça efetivamente. O SAPIE surge do princípio lógico de que na educação, tal como na medicina, "a prevenção é mais poderosa que a cura".</t>
  </si>
  <si>
    <t>Oficina Mar Vivo</t>
  </si>
  <si>
    <t>AAC no âmbito do SI2E - DLBC Silves 2020</t>
  </si>
  <si>
    <t>AAC no âmbito do SI2E - DLBC Lagos 2020</t>
  </si>
  <si>
    <t>AAC no âmbito do SI2E - DLBC Faro 2020</t>
  </si>
  <si>
    <t>AAC no âmbito do SI2E - DLBC Adere 2020</t>
  </si>
  <si>
    <t>AAC no âmbito do SI2E - DLBC Tavira 2020</t>
  </si>
  <si>
    <t>O projeto da S. Casa da Misericórdia de C.Marim, visa a construção e dinamização de uma Estrutura vocacionada para apoio aos doentes de Alzheimer e outras demências, que se pretende constituir como uma referência para o Algarve e Baixo Alentejo. A dinamização da estrutura inclui atividades de investigação, análise e avaliação das melhores práticas na abordagem à doença, por forma a garantir a qualidade de vida dos doentes e suas famílias.</t>
  </si>
  <si>
    <t>Tendo iniciado atividade em março de 2017, como empresário em nome individual, Cesário Cruz decidiu designar o local sob a denominação de Quinta do Moinho – Alojamento Local e Eventos, inspirado pela existência no local de um antigo moinho de água movido a vendo e que foi restaurado para decoração das áreas publicas, o empreendimento conta com uma área total de aproximadamente 5000m2, dos quais 1666m2 de área coberta.</t>
  </si>
  <si>
    <t>Gust House Sabores da Beira</t>
  </si>
  <si>
    <t>O projeto de investimento da Casa Modesta visa a modernização e expansão da atividade, com vista ao desenvolvimento da empresa em prol da captação de novos públicos e do fomento do posicionamento nos segmentos turísticos identificados. O investimento assentará na consolidação do espaço exterior como área de lazer, de criação e bem-estar entre os turistas e a comunidade e a natureza envolvente.</t>
  </si>
  <si>
    <t>O investimento da Siesta Campers visa a expansão e desenvolvimento da atividade da empresa, com vista a reforçar o posicionamento nos segmentos turísticos que tem vindo a captar, ao mesmo tempo que aposta na captação de novos públicos e segmentos. O investimento passa fundamentalmente pelo aumento da frota e pela melhoria das condições de receção na sede da empresa, localizada em São Brás de Alportel, numa antiga oficina automóvel na EN 2.</t>
  </si>
  <si>
    <t>Expansão e modernização da Siesta Campers</t>
  </si>
  <si>
    <t>O investimento na modernização da marisqueira Mariscos &amp; Petiscos, gerido pela empresa Grelha Peixe, visa reforçar o seu posicionamento no mercado regional, contribuindo para dinamizar a oferta gastronómica do território do Baixo Guadiana. O investimento consta da renovação das áreas publicas, da modernização do equipamento, incluindo o sistema de apoio à gestão e da própria experiência gastronómica proporcionada ao turista.</t>
  </si>
  <si>
    <t>#Algarvemaisdigital</t>
  </si>
  <si>
    <t>O projeto Kcitar Algarve resulta de uma parceria entre a Universidade do Algarve e a Associação Algarve STP  e prevê capacitação institucional da Universidade do Algarve e da Associação Algarve STP para, através de um conjunto de atividades distribuídas em torno de três eixos – Aprender, Empreender e Promover, potenciarem sinergias em prol da educação, da ciência, da tecnologia, do empreendedorismo e da divulgação da ciência.</t>
  </si>
  <si>
    <t>ALG-01-02B7-FEDER-069754</t>
  </si>
  <si>
    <t>Telesafety: Aplicação da Realidade Aumentada e Blockchain para controlar a propagação do Covid19</t>
  </si>
  <si>
    <t>ALG-02-0853-FEDER-072313</t>
  </si>
  <si>
    <t>ALG-02-08B9-FEDER-063477</t>
  </si>
  <si>
    <t>GS DESIGN, LDA</t>
  </si>
  <si>
    <t>GS DESIGN 4.0</t>
  </si>
  <si>
    <t>A GS DESIGN, com sede em Faro, pretende contratar uma consultoria especializada que apoie a empresa a adotar processos inovadores que passe pelo diagnóstico e estratégia de implementação de processos associados ao comércio eletrónico e à industria 4.0 .</t>
  </si>
  <si>
    <t>Adaptação ao covid-19</t>
  </si>
  <si>
    <t>Adaptação de uma empresa de ambulâncias à pandemia Covid-19</t>
  </si>
  <si>
    <t>ALG-01-0247-FEDER-045911</t>
  </si>
  <si>
    <t>ALG-01-0247-FEDER-047971</t>
  </si>
  <si>
    <t>SI-47-2019-05</t>
  </si>
  <si>
    <t>Develop technologies and competences to monitor and value the ocean to build the AEROS nanosatellite constellation. Managed from Portugal, AEROS is an integrated system of assets and capabilities (equipped with state-of-the-art sensors) to monitor and value the Oceans in a sustainable fashion.</t>
  </si>
  <si>
    <t>Edisoft - Empresa de Serviços e Desenvolvimento do Software, S.A.</t>
  </si>
  <si>
    <t>AerosEROS .: Aeros Constellation</t>
  </si>
  <si>
    <t>Water and Energy Recovery (WER)</t>
  </si>
  <si>
    <t>A presente proposta visa a análise e conceção de várias soluções para reutilização da água e do sal obtidos pelo processo extrativo da mina, considerando a integração de fontes de energia renovável no processo de dessalinização, e a geração de energia com lagoas solares.</t>
  </si>
  <si>
    <t>ALG-02-0752-FEDER-064793</t>
  </si>
  <si>
    <t>ALG-02-0752-FEDER-068610</t>
  </si>
  <si>
    <t>SI-52-2020-01</t>
  </si>
  <si>
    <t>O projeto da PASSEIODISSEIA tem como objetivo promover a internacionalização da marca, com atividades direcionadas para o mercado B2B e B2C, com vista à captação de novos clientes em novos segmentos nos mercados externos.</t>
  </si>
  <si>
    <t>Crescimento internacional de uma empresa portuguesa líder na prestação de serviços de animação turística.</t>
  </si>
  <si>
    <t>ALG-02-0853-FEDER-072532</t>
  </si>
  <si>
    <t>PI 4.2</t>
  </si>
  <si>
    <t>Eficiência energética nas empresas</t>
  </si>
  <si>
    <t>ALG-02-2019-11</t>
  </si>
  <si>
    <t>Eficiência Energética - SuperAljezur</t>
  </si>
  <si>
    <t>ALG-03-1102-FEDER-000004</t>
  </si>
  <si>
    <t>Igualdade de género e da conciliação da vida profissional e privada</t>
  </si>
  <si>
    <t>PI 8.4</t>
  </si>
  <si>
    <t>ALG-22-2020-13</t>
  </si>
  <si>
    <t>Apoio técnico à elaboração, monitorização de execução e avaliação de planos para</t>
  </si>
  <si>
    <t>Apoio técnico à elaboração do plano de igualdade</t>
  </si>
  <si>
    <t>Plano Municipal para a Igualdade e Não Discriminação 2021 - 2024</t>
  </si>
  <si>
    <t xml:space="preserve">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t>
  </si>
  <si>
    <t>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“O sonho da igualdade só cresce no terreno do respeito pelas diferenças" (A.C.</t>
  </si>
  <si>
    <t>A operação visa consolidar um percurso estratégico e de inovação quer ao nível da autarquia, quer ao nível do território alinhado com os objetivos da  Estratégia Nacional para a Igualdade e Não Discriminação e com os respetivos Planos Nacionais de Ação mas ancorado na Agenda 2030 das Nações Unidas e os Objetivos de Desenvolvimento Sustentável.</t>
  </si>
  <si>
    <t>ALG-05-3422-FSE-000002</t>
  </si>
  <si>
    <t>ALG-05-3422-FSE-000004</t>
  </si>
  <si>
    <t>ALG-05-3422-FSE-000006</t>
  </si>
  <si>
    <t>ALG-05-3422-FSE-000010</t>
  </si>
  <si>
    <t>ALG-07-5470-FSE-000025</t>
  </si>
  <si>
    <t>ALG-07-5470-FSE-000026</t>
  </si>
  <si>
    <t>ALG-70-2019-20</t>
  </si>
  <si>
    <t>Aprendizagem ao longo da vida - Cursos Educação e Formação de Adultos</t>
  </si>
  <si>
    <t>A KK no âmbito da sua missão - formação profissional de jovens e adultos - propõe a realização de três percursos formativos EFA, identificados através da realização do DNF para a Região do Algarve. As saídas profissionais selecionadas são consideradas prioritárias para a RIS3 convergindo numa resposta concertada. Pretende-se abranger 51 formandos, num total de 3 cursos EFA.</t>
  </si>
  <si>
    <t>DGAL - Candidatura à Assistência Técnica CRESC Algarve 2020</t>
  </si>
  <si>
    <t>ALG-09-6177-FEDER-000014</t>
  </si>
  <si>
    <t>Encargos previstos com os recursos humanos da DGL afetos às funções que a AG do CRESC Algarve, cometeu na DGAL, na qualidade de OI, através do contrato de delegação de competências. Aplicação dos critérios de seleção aprovados, procedendo uma avaliação do mérito das candidaturas ao cofinanciamento dos encargos com a promoção de estágios PEPAL, apresentadas pelas entidades autárquicas e emissão da respetiva decisão técnica.</t>
  </si>
  <si>
    <t>Tech Salt, S.A.</t>
  </si>
  <si>
    <t>Passeiodisseia - Lda.</t>
  </si>
  <si>
    <t>Várzeamar - Actividades Marítimo-Turísticas, S.A.</t>
  </si>
  <si>
    <t>Discover new markets</t>
  </si>
  <si>
    <t>Varzeamar Global</t>
  </si>
  <si>
    <t>Frilagos - Electricidade Refrigeração e Climatização, Unipessoal, Lda.</t>
  </si>
  <si>
    <t>Frilagos 4.0</t>
  </si>
  <si>
    <t>A Frilagos, presente no mercado há 27 anos, pretende contratar uma consultoria especializada que apoie a empresa a adotar processos inovadores que passam pelo diagnóstico e estratégia de implementação de processos associados à industria 4.0.</t>
  </si>
  <si>
    <t>SuperAljezur - Supermercados, Lda.</t>
  </si>
  <si>
    <t>Faro, Lisboa</t>
  </si>
  <si>
    <t>Faro, Coimbra</t>
  </si>
  <si>
    <t>Aveiro, Faro, Lisboa</t>
  </si>
  <si>
    <t>Oeiras, Faro</t>
  </si>
  <si>
    <t>Faro, Paredes</t>
  </si>
  <si>
    <t>Lisboa, Olhão</t>
  </si>
  <si>
    <t>Faro, Horta</t>
  </si>
  <si>
    <t>Aveiro, Faro, Almada</t>
  </si>
  <si>
    <t>Braga, Porto, Faro</t>
  </si>
  <si>
    <t>Lisboa, Aveiro, Oeiras, Faro</t>
  </si>
  <si>
    <t>Faro, Porto</t>
  </si>
  <si>
    <t>Évora, Coimbra, Faro</t>
  </si>
  <si>
    <t>Matosinhos, Faro</t>
  </si>
  <si>
    <t>Faro, Tavira</t>
  </si>
  <si>
    <t>Faro, Loulé</t>
  </si>
  <si>
    <t>Olhão, Porto, Faro, Póvoa de Varzim, Aveiro, Vila Real</t>
  </si>
  <si>
    <t>Vila do Bispo, Lisboa</t>
  </si>
  <si>
    <t>Peniche, Coruche, Oeiras, Aveiro, Olhão</t>
  </si>
  <si>
    <t>Ansião, Faro, Portimão</t>
  </si>
  <si>
    <t>Olhão, Vila Real, Murtosa</t>
  </si>
  <si>
    <t>Olhão, Faro, Porto, Cantanhede</t>
  </si>
  <si>
    <t>Faro, Beja, Cantanhede</t>
  </si>
  <si>
    <t>Matosinhos, Óbidos, Leiria, Porto, Lisboa, Faro, Guimarães</t>
  </si>
  <si>
    <t>Matosinhos, Porto, Olhão, Aveiro, Alcobaça, Viana do Castelo, Oeiras, Ílhavo, Guimarães, Braga, Murtosa, Lagos, Póvoa de Varzim, Peniche, Maia, Faro, Ovar, Lisboa, Leiria</t>
  </si>
  <si>
    <t>Coimbra, Vendas Novas, Santa Maria da Feira, Silves</t>
  </si>
  <si>
    <t>Lisboa, Amadora, Faro, Albufeira</t>
  </si>
  <si>
    <t>Leiria, Faro, Vila Nova de Gaia</t>
  </si>
  <si>
    <t>Olhão, Porto, Murtosa</t>
  </si>
  <si>
    <t>Leiria, Porto, Lisboa, Alcobaça, Guimarães, Aveiro, Faro, Braga, Salvaterra de Magos, Loulé, Matosinhos, Olhão, Peniche, Santarém, Figueira da Foz, Gondomar, Maia, Montijo</t>
  </si>
  <si>
    <t>Porto, Trofa, Faro</t>
  </si>
  <si>
    <t>Olhão, Porto, Póvoa de Varzim, Matosinhos</t>
  </si>
  <si>
    <t>Olhão, Vila Real</t>
  </si>
  <si>
    <t>Matosinhos, São João da Madeira, Oeiras, Braga, Lisboa, Faro, Porto</t>
  </si>
  <si>
    <t>Matosinhos, Óbidos, Lisboa, Peniche, Oeiras, São João da Madeira, Porto, Braga, Faro, Cascais</t>
  </si>
  <si>
    <t>Loulé, Faro</t>
  </si>
  <si>
    <t>Albufeira; Alcoutim; Aljezur; Castro Marim; Faro; Lagoa; Lagos; Loulé; Monchique; Olhão; Portimão; São Brás de Alportel; Tavira; Vila do Bispo</t>
  </si>
  <si>
    <t>ALG-01-02B7-FEDER-070076</t>
  </si>
  <si>
    <t>ADP - Águas de Portugal Serviços Ambientais, S.A.</t>
  </si>
  <si>
    <t>SARS Control .: Avaliação dos impactos de SARS-CoV-2 no ciclo urbano da água e dos efeitos a jusante em Saúde Pública</t>
  </si>
  <si>
    <t>O SARS Control visa avaliar a eficiência de remoção do vírus SARS-CoV-2 nas ETAR e da sua acumulação nos subprodutos gerados; estudar correlações entre a presença do vírus com outros parâmetros microbiológicos; e avaliar a presença de micropoluentes associados ao combate à COVID-19.</t>
  </si>
  <si>
    <t>ALG-02-0651-FEDER-047955</t>
  </si>
  <si>
    <t>SI-51-2020-09</t>
  </si>
  <si>
    <t>Episódio Radical, Lda.</t>
  </si>
  <si>
    <t>Episódio Radical - Novas Aventuras</t>
  </si>
  <si>
    <t>A Episódio Radical vai investir numa embarcação com carateristicas inovadoras para o mercado de Lagos, promovendo atividades diferenciadoras para os inúmeros turistas que frequentam a zona, procurando contribuir para aumentar a qualidade da oferta de animação turistica do destino.</t>
  </si>
  <si>
    <t>ALG-02-0752-FEDER-047561</t>
  </si>
  <si>
    <t>ALG-02-0752-FEDER-047577</t>
  </si>
  <si>
    <t>ALG-02-0752-FEDER-047737</t>
  </si>
  <si>
    <t>ALG-02-0752-FEDER-048061</t>
  </si>
  <si>
    <t>ALG-02-0752-FEDER-070962</t>
  </si>
  <si>
    <t>ALG-02-0752-FEDER-071004</t>
  </si>
  <si>
    <t>ALG-02-0752-FEDER-071038</t>
  </si>
  <si>
    <t>ALG-02-0752-FEDER-071195</t>
  </si>
  <si>
    <t>ALG-02-0752-FEDER-071357</t>
  </si>
  <si>
    <t>ALG-02-0752-FEDER-071365</t>
  </si>
  <si>
    <t>GEOFLICKS, LDA</t>
  </si>
  <si>
    <t>Internacionalização SpecialDimension</t>
  </si>
  <si>
    <t>INTERNACIONALIZAÇÂO NECTON 2020-2022</t>
  </si>
  <si>
    <t>SNIDO GLOBAL</t>
  </si>
  <si>
    <t>GEOFLICKS GLOBAL 2020</t>
  </si>
  <si>
    <t>O presente projeto tem como objetivo apresentar o plano de internacionalização da SpecialDimension para os mercados-alvo. Com os investimentos traçados é objetivo da empresa atingir no pós-projeto um índice de exportações de 83% do volume de negócios.</t>
  </si>
  <si>
    <t>O investimento da SNIDO em internacionalização visa o seu poscionamento com a oferta de soluções para smart home e life safety direcionadas para o mercado internacional.</t>
  </si>
  <si>
    <t>O projeto da GEOFLICKS visa promover internacionalmente, em 4 mercados estratégicos, um Sistema Integrado de Marketing Relacional com base numa plataforma que inclui uma APP, Sistema de Gestão, Marketplace e Rede de Afiliados.</t>
  </si>
  <si>
    <t>DENGUN LDA</t>
  </si>
  <si>
    <t>FAVORITWIZARD LDA</t>
  </si>
  <si>
    <t>DENGUN INTERNATIONAL MARKETS</t>
  </si>
  <si>
    <t>GROWIN -  Gateway to Portugal</t>
  </si>
  <si>
    <t>NEWS MARKETS</t>
  </si>
  <si>
    <t>A DENGUN, que tem vindo a assumir um posicionamento no mercado internacional, pretende expandir a sua área de atuação a novos mercados e segmentos e promover os seus serviços, especialmente, na área da tecnologia blockchain.</t>
  </si>
  <si>
    <t>A GrowIN Portugal pretende alavancar sua experiência internacional e o uso de tecnologia para tornar-se numa plataforma de negócios única para empresas que vêm para Portugal.</t>
  </si>
  <si>
    <t>A FAVORITWIZARD pretende promover-se no mercado internacional com a prestação de serviços de desenvolvimento na área de computer vision e machine learning.</t>
  </si>
  <si>
    <t>Internacionalização B2B e B2C</t>
  </si>
  <si>
    <t>Siesta Campers ? International Road trip</t>
  </si>
  <si>
    <t>Reforço de posicionamento da marca nos mercados internacionais actuais na Europa e América do Norte e expansão para novos mercados, nomeadamente ao nível da Ásia Pacífico</t>
  </si>
  <si>
    <t>O projeto tem como objetivo reforçar a presença da empresa em mercados internacionais, através de fatores dinâmicos de competitividade, de forma a promover a aceleração das exportações, a notoriedade e visibilidade internacional da empresa e de Portugal, enquanto destino turístico de eleição.</t>
  </si>
  <si>
    <t>O projeto tem como objetivo reforçar a presença nos mercados internacionais da Siesta Campers, visando investimentos que induzem o conhecimento dos mercados externos, a prospeção e captação de novos clientes internacionais e a dinamização de ações de promoção e marketing internacional.</t>
  </si>
  <si>
    <t>Reforço de posicionamento da marca nos mercados internacionais actuais na Europa e América do Norte e expansão para novos mercados, nomeadamente ao nível da Ásia Pacífico.</t>
  </si>
  <si>
    <t>ALG-03-1203-FEDER-000015</t>
  </si>
  <si>
    <t>Melhoria da Eficiência Energética do Edifício dos Paços do Concelho de Albufeira</t>
  </si>
  <si>
    <t>A operação visa a realização de diversos investimentos no Edificio dos Paços de Concelho de Albufeira de forma a obter a melhoria da sua eficiência energética através da redução dos seus consumos energéticos.</t>
  </si>
  <si>
    <t>ALG-06-4234-FSE-000047</t>
  </si>
  <si>
    <t>CAREERS - Oficinas de empregabilidade</t>
  </si>
  <si>
    <t>ALG-06-4740-FSE-000122</t>
  </si>
  <si>
    <t>ALG-06-4740-FSE-000157</t>
  </si>
  <si>
    <t>ALG-40-2020-17</t>
  </si>
  <si>
    <t>Desenvolvimento socioeconómico de base local - +CO3SO Emprego – Empreendedorismo Social (GAL Faro)</t>
  </si>
  <si>
    <t>O projeto ESCOLA DE CULINÁRIA E VINHOS tem como objetivo central a criação de uma nova valência, com atividade permanente de formação em culinária e vinhos na cidade de Faro.</t>
  </si>
  <si>
    <t>Criar uma iniciativa de inovação social que promova a empregabilidade de jovens em situação (ou em risco) de exclusão social na cidade de Faro. 
Esta iniciativa prevê 3 fases, sendo que decorrerão ao longo do projeto e podem coexistir no mesmo momento, conforme a entrada e a evolução do jovem: #Reach_Out, #(Em)Power_Up, #Go_n_Keep_Up.</t>
  </si>
  <si>
    <t>Infraestruturas e equipamentos sociais e de saúde</t>
  </si>
  <si>
    <t>ERPI - Terceira Idade - Sta Casa S. Brás de Alportel</t>
  </si>
  <si>
    <t>ALG-06-4842-FEDER-000028</t>
  </si>
  <si>
    <t>A presente candidatura visa realizar uma intervenção transversal a todo o edifício do Lar da Misericórdia de São Brás, conseguindo dessa forma aumentar a sua capacidade, cumprir os normativos legais, tornando-o num espaço moderno, eficiente e seguro para os utentes das três respostas sociais que diretamente beneficiam da sua existência.</t>
  </si>
  <si>
    <t>ALG-07-5673-FEDER-000020</t>
  </si>
  <si>
    <t>ALG-07-5673-FEDER-000022</t>
  </si>
  <si>
    <t>ALG-07-5673-FEDER-000023</t>
  </si>
  <si>
    <t>ALG-07-5673-FEDER-000024</t>
  </si>
  <si>
    <t>Construção da EB1+JI da Vila da Luz</t>
  </si>
  <si>
    <t>EB1 + JI Nº4 de Olhão (Requalificação e Ampliação)</t>
  </si>
  <si>
    <t>Escola EB 23 Prof.ª Diamantina Negrão - Albufeira (Remodelação e Ampliação)</t>
  </si>
  <si>
    <t>EB1 de Fontainhas - Albufeira (Remodelação e Ampliação)</t>
  </si>
  <si>
    <t>A construção da nova EB1+JI da Vila da Luz, está enquadrada na tipologia da operação no âmbito do presente aviso, onde são passíveis de financiamento as operações que visam investimentos em infraestruturais e equipamentos no 1º Ciclo e pré-escolar para acabar com o regime duplo, garantindo uma sala de aula para cada turma, e criando melhores condições para a comunidade escolar.</t>
  </si>
  <si>
    <t>Com este investimento o Município responderá às necessidades sentidas, oferecendo mais um equipamento constituído por um edifício, que poderá ser desfrutado pela comunidade escolar. Disponibilizará ainda oito salas de aula completamente reestruturadas, com climatização, possibilitando mais conforto e segurança aos nossos alunos.</t>
  </si>
  <si>
    <t>A operação visa a intervenção na Escola EB 2,3 Prof. ª Diamantina Negrão, com vista à remodelação, modernização e ampliação das suas instalações e das condições de ensino.</t>
  </si>
  <si>
    <t>A operação visa a intervenção na escola EB 1 de Fontainhas, com vista à remodelação e ampliação das suas instalações e das condições de ensino.</t>
  </si>
  <si>
    <t>PI 11.1</t>
  </si>
  <si>
    <t>Formação dos trabalhadores da AP</t>
  </si>
  <si>
    <t>ALG-63-2020-34</t>
  </si>
  <si>
    <t>Formação dos trabalhadores da AP - Formação Profissional para a Administração Pública</t>
  </si>
  <si>
    <t>ALG-08-5763-FSE-000002</t>
  </si>
  <si>
    <t>ALG-08-5763-FSE-000003</t>
  </si>
  <si>
    <t>ALG-08-5763-FSE-000004</t>
  </si>
  <si>
    <t>Formação e capacitação para alavancar os objetivos preconizados nos projetos de reengenharia, simplificação e  inovação em curso, de componente mais física, com vista ao aumento da eficiência e da qualidade dos serviços prestados. Implementação de modelos de gestão em que se alia as mudanças tecnológicas com a sustentabilidade ambiental.</t>
  </si>
  <si>
    <t>A Lagos Em Forma, EM, pretende desenvolver um projeto de formação, com o objetivo de reforçar a competência dos seus colaboradores, tendo em vista o aumento da eficiência na prestação do serviço público e na melhoria da qualidade do atendimento e dos seus processos internos organizacionais.</t>
  </si>
  <si>
    <t>A modernização do CHUA e dos serviços prestados, devem contribuir para a melhoria da qualidade de vida dos cidadãos, sendo essencial a prestação de um serviço eficiente e eficaz. Para este propósito é necessária uma Administração qualificada, competente e motivada. Nesse sentido, importa promover a qualificação e a motivação dos colaboradores do CHUA, garantindo a valorização da sua evolução profissional e pessoal.</t>
  </si>
  <si>
    <t>O presente projeto pretende dar uma resposta inovadora no âmbito das reformas dos serviços sociais e de saúde, através da realização de ações de sensibilização, capacitação, e informação que permitirão prevenir comportamentos de risco, bem como constituir um espaço privilegiado para o debate de temas atuais e de desafios que se colocam nas várias comorbilidades, incluindo a diabetes.</t>
  </si>
  <si>
    <t>ALG-06-4538-FSE-000015</t>
  </si>
  <si>
    <t>ALG-02-0752-FEDER-071614</t>
  </si>
  <si>
    <t>ALG-02-0752-FEDER-072533</t>
  </si>
  <si>
    <t>ALG-02-0752-FEDER-072569</t>
  </si>
  <si>
    <t>ALG-02-0752-FEDER-072576</t>
  </si>
  <si>
    <t>ALG-02-0752-FEDER-072626</t>
  </si>
  <si>
    <t>ALG-02-0752-FEDER-072675</t>
  </si>
  <si>
    <t>SI-52-2018-25</t>
  </si>
  <si>
    <t>ALG-03-1203-FEDER-000022</t>
  </si>
  <si>
    <t>ALG-03-1203-FEDER-000026</t>
  </si>
  <si>
    <t>ALG-03-1406-FEDER-000003</t>
  </si>
  <si>
    <t>ALG-03-1406-FEDER-000012</t>
  </si>
  <si>
    <t>ALG-03-1406-FEDER-000013</t>
  </si>
  <si>
    <t>ALG-04-2114-FEDER-000079</t>
  </si>
  <si>
    <t>ALG-14-2020-15</t>
  </si>
  <si>
    <t>ALG-04-2316-FEDER-000049</t>
  </si>
  <si>
    <t>ALG-04-2316-FEDER-000050</t>
  </si>
  <si>
    <t>ALG-04-2316-FEDER-000051</t>
  </si>
  <si>
    <t>ALG-16-2020-11</t>
  </si>
  <si>
    <t>Requalificação do Espaço Público de Logradouro Junto ao Centro Autárquico, em Quarteira</t>
  </si>
  <si>
    <t>Musealização dos Banhos Islâmicos e Espaço de Animação Adjacente</t>
  </si>
  <si>
    <t>Recuperação do Edifício do Atlético para Uso Cultural e Artístico</t>
  </si>
  <si>
    <t>ALG-05-3321-FSE-000043</t>
  </si>
  <si>
    <t>ALG-05-3321-FSE-000044</t>
  </si>
  <si>
    <t>ALG-05-3321-FSE-000046</t>
  </si>
  <si>
    <t>ALG-05-3321-FSE-000048</t>
  </si>
  <si>
    <t>ALG-05-3321-FSE-000049</t>
  </si>
  <si>
    <t>ALG-05-3321-FSE-000052</t>
  </si>
  <si>
    <t>ALG-05-3321-FSE-000056</t>
  </si>
  <si>
    <t>ALG-21-2020-39</t>
  </si>
  <si>
    <t>Criação de emprego por conta própria e apoio à criação de empresas - AG - Urbano</t>
  </si>
  <si>
    <t>ALG-05-3928-FEDER-000042</t>
  </si>
  <si>
    <t>ALG-05-3928-FEDER-000044</t>
  </si>
  <si>
    <t>ALG-05-3928-FEDER-000045</t>
  </si>
  <si>
    <t>ALG-05-3928-FEDER-000049</t>
  </si>
  <si>
    <t>+ ALGARVE - Um estilo de vida mediterrânico</t>
  </si>
  <si>
    <t>Valorização e Aproveitamento da Floresta Mediterrânica, o caso do concelho de Loulé</t>
  </si>
  <si>
    <t>Rede Regional de Mercados Locais – Requalificação, Gestão e Dinamização - 3.ª fase</t>
  </si>
  <si>
    <t>A Dieta Mediterrânica nos territórios de Baixa Densidade</t>
  </si>
  <si>
    <t>Envolvendo os empresários e entidades da RDM ligados ao Produto Local, Artesanato, Alojamento, Património, Restauração e Atividades e Eventos, pretende-se valorizar os produtos e serviços que o Algarve da baixa densidade tem para oferecer, promovendo o que de melhor faz nesta região a nível regional, nacional e internacional, oferecendo aos participantes e visitantes da mostra “+ALGARVE” experiências vivas do estilo de vida mediterrânico.</t>
  </si>
  <si>
    <t>O projeto analisará o sistema ecológico identificado como a floresta mediterrânica, evidenciando as suas componentes ambientais, produtivas e de interesse público coletivo. Os resultados do projeto apontam para a proposta de soluções destinadas à revitalização socioeconómica e ambiental deste sistema, traduzidas em adequadas politicas públicas e com capacidade de inverter o seu abandono. A área de estudo será o concelho de Loulé.</t>
  </si>
  <si>
    <t>Lagos; Olhão</t>
  </si>
  <si>
    <t>A operação engloba ações que têm como objetivo proporcionar iniciativas que integrem os valores da Dieta Mediterrânica enquanto Património Cultural Imaterial da Humanidade e que sejam potenciadoras de atrair visitantes ao território, levando a uma maior coesão territorial destas zonas de baixa densidade e que permitam diminuir o fosso entre o litoral e o interior.</t>
  </si>
  <si>
    <t>ALG-06-4233-FSE-000005</t>
  </si>
  <si>
    <t>ALG-33-2020-46</t>
  </si>
  <si>
    <t>ALG-06-4740-FSE-000096</t>
  </si>
  <si>
    <t>ALG-06-4740-FSE-000102</t>
  </si>
  <si>
    <t>ALG-06-4740-FSE-000103</t>
  </si>
  <si>
    <t>ALG-06-4740-FSE-000107</t>
  </si>
  <si>
    <t>ALG-06-4740-FSE-000108</t>
  </si>
  <si>
    <t>ALG-06-4740-FSE-000109</t>
  </si>
  <si>
    <t>ALG-06-4740-FSE-000115</t>
  </si>
  <si>
    <t>ALG-06-4740-FSE-000119</t>
  </si>
  <si>
    <t>ALG-06-4740-FSE-000121</t>
  </si>
  <si>
    <t>ALG-06-4740-FSE-000129</t>
  </si>
  <si>
    <t>ALG-06-4740-FSE-000133</t>
  </si>
  <si>
    <t>ALG-06-4740-FSE-000139</t>
  </si>
  <si>
    <t>ALG-06-4740-FSE-000144</t>
  </si>
  <si>
    <t>ALG-06-4740-FSE-000145</t>
  </si>
  <si>
    <t>ALG-06-4740-FSE-000149</t>
  </si>
  <si>
    <t>ALG-06-4740-FSE-000150</t>
  </si>
  <si>
    <t>ALG-06-4740-FSE-000151</t>
  </si>
  <si>
    <t>ALG-06-4740-FSE-000153</t>
  </si>
  <si>
    <t>ALG-06-4740-FSE-000154</t>
  </si>
  <si>
    <t>ALG-06-4740-FSE-000155</t>
  </si>
  <si>
    <t>ALG-06-4740-FSE-000159</t>
  </si>
  <si>
    <t>ALG-06-4740-FSE-000172</t>
  </si>
  <si>
    <t>ALG-06-4740-FSE-000176</t>
  </si>
  <si>
    <t>ALG-40-2020-24</t>
  </si>
  <si>
    <t>ALG-40-2020-19</t>
  </si>
  <si>
    <t>ALG-40-2020-23</t>
  </si>
  <si>
    <t>Desenvolvimento socioeconómico de base local - +CO3SO Emprego Interior (GAL Terras do Baixo Guadiana)</t>
  </si>
  <si>
    <t>Desenvolvimento socioeconómico de base local - +CO3SO Emprego Urbano (GAL IN LOCO)</t>
  </si>
  <si>
    <t>Desenvolvimento socioeconómico de base local - +CO3SO Emprego Urbano (GAL Terras do Baixo Guadiana)</t>
  </si>
  <si>
    <t>Contratação de posto de trabalho para escritório de contabilidade.</t>
  </si>
  <si>
    <t>A ampliação do estabelecimento permite dispor de mais 62 lugares sentados, o que o torna o restaurante com maior capacidade do concelho de Alcoutim, com 158 lugares sentados. 
O estabelecimento continuará a apostar nos pratos regionais à base de produtos locais como, caça, peixe do rio, borrego, cabrito, acompanhados de vinhos da região.</t>
  </si>
  <si>
    <t>O promotor tem a certificação de coordenador de Instalação, comercialização e manutenção de equipamentos e sistemas de segurança contra incêndios (registo nº180 ANEPC) que lhe permite manusear e comercializar por exemplo, cartéis, bocas de incêndio, extintores, centrais contra incêndios, etc..
A empresa dispõe de 2 viaturas ligeiras comerciais totalmente equipadas para prestar serviços nas instalações dos clientes (oficinas móveis certificadas)</t>
  </si>
  <si>
    <t>Projecto de empreendedorismo, com expansão de nova unidade empresarial, apostada na admissão de cinco postos de trabalho.</t>
  </si>
  <si>
    <t>A empresa foi criada em 2010, com capitais próprios, sendo uma sociedade por quotas, têm como atividade principal a vertente da medicina dentária. Neste momento conta já com 2 clinicas abertas em diferentes locais e uma carteira de clientes a ascender aos quinze mil. Está programada a abertura, em outubro do presente, da nova clinica na freguesia de São Sebastião.</t>
  </si>
  <si>
    <t>A presente candidatura tem como objetivo a criação de uma nova atividade para a expansão da TOMORROW´S CAPRICE, nomeadamente através da contratação de 1 colaborador altamente qualificado para o desenvolvimento de um serviço de promoção de saúde e bem-estar habitacional na região do Algarve. Adicionalmente, serão realizados os investimentos necessários para a apresentação desta nova atividade ao mercado, nomeadamente através dos meios digitais.</t>
  </si>
  <si>
    <t>A operação consiste na ampliação dos recursos humanos disponíveis no alojamento designado por Casas D'aldeia.</t>
  </si>
  <si>
    <t>ALG-40-2020-36</t>
  </si>
  <si>
    <t>Desenvolvimento socioeconómico de base local - +CO3SO Emprego Interior (GAL ADERE 2020)</t>
  </si>
  <si>
    <t>A empresa presta atualmente serviços de construção civil como remodelações, manutenções, pinturas e também construções de raiz. 
A empresa desenvolve a sua atividade na zona do Algarve Central, principalmente nos concelhos de Loulé e S. Brás de Alportel.
Em termos de recursos humanos a empresa tem atualmente ao seu serviço, o sócio gerente (área de gestão da empresa), 2 pedreiros e 1 servente.</t>
  </si>
  <si>
    <t>Nova oferta numa escola de surf: “cursos de surf personalizados” de 3 ou 5 dias, com criação de dois postos de trabalho, com contratos sem termo.
São cursos disponíveis para um máximo de 4 alunos, que serão adaptados ao nível técnico de cada um e terão um acompanhamento bastante personalizado não apenas a nível do surf mas também, da promoção da nossa região a nível natural, histórico e cultural.</t>
  </si>
  <si>
    <t>Latitudes Boémias Unipessoal Lda</t>
  </si>
  <si>
    <t>ALG-40-2020-18</t>
  </si>
  <si>
    <t>Desenvolvimento socioeconómico de base local - +CO3SO Emprego Interior (GAL IN LOCO)</t>
  </si>
  <si>
    <t>Operação de criação liquida de emprego (criação de 3 novos postos de trabalho), e de reforço da capacidade produtiva da empresa.</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</si>
  <si>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incrementar a sua área de negócio associada à exploração de ALs, pela contratação de 2 RHs.</t>
  </si>
  <si>
    <t>Este projecto permite o desenvolvimento local do território onde se insere na medida em que se trata de um projecto de produção artesanal e de promoção e comercialização de produtos locais, incorporando as TIC, criatividade e inovação na valorização dos seus recursos e impulsionando o consumo de produtos locais (artesanato e produtos agro-alimentares locais) através de uma rede local de parceiros com quem trabalha.</t>
  </si>
  <si>
    <t>O projeto da Empresária Isabel Maria Pereira Custódio pretende criar um posto de trabalho em Vaqueiros, concelho de Alcoutim, considerado um dos concelhos mais desfavorecidos do Algarve. A criação do negócio e do posto de trabalho irá permitir implementar uma boa cadeia de valor, desenvolver serviços diferenciadores utilizando produtos locais para resposta a necessidades locais, combater a exclusão social e fixar pessoas no interior algarvio.</t>
  </si>
  <si>
    <t>A Operação consiste na candidatura ao  +CO3SO emprego Interior - aviso N.º ALG 40-2020-36 +CO3SO.
Criamos a PME - Latitudes Boémias Unipessoal Lda, que irá actuar na área da restauração que será a entidade beneficiadora. Pretendemos criar 3 postos de trabalho, para pessoas em estado de carência nomeadamente desempregados.
Englobamos a valorização e exploração de recursos endógenos com respeito pelos valores ambientais, patrimoniais e culturais</t>
  </si>
  <si>
    <t>Dinamizaçao e promoçao por tramite da plataforma digital www.algarvefoodexperience.com, de uma selecção de experiências culinárias e gastronómicas de topo de gama para pequenos grupos, que valorizem a qualidade dos produtos locais através de um conhecimento profundo das matérias-primas, desenvolvida em parceira com actores locais fortemente radicados no Algarve. </t>
  </si>
  <si>
    <t>A empresa CARLOS SANTOS GONÇALVES, UNIPESSOAL LDA foi constituída em 2020 em Boliqueime com uma oferta de serviços, no segmento B2B, de Gestão e Arquivo Documental e Consultoria empresarial para a Transformação Digital. Pretende contratar 3 colaboradores para as funções de OPERADOR DE DIGITALIZAÇÃO (2) e um GESTOR DE INFORMAÇÃO, essenciais ao início de operações da empresa.</t>
  </si>
  <si>
    <t>Pretende-se criar 3 postos de trabalho nas áreas dos serv. administ., contab. e consultadoria para negócios e gestão, por forma a dotar a Fiscalnexe de melhores competências de apoio aos clientes. Reforçar as suas capacidade de comunicação, promoção e venda dos serviços, através da expansão e diversificação dos mesmos, criando uma valência na área administrativa e de apoio às empresas, complementando assim um serviço de excelência aos clientes.</t>
  </si>
  <si>
    <t>A empresa Visualbit, Lda é uma empresa constituída em 2010, que tem como actividade a  comercialização de equipamento informático, hardware e software.  O promotor através do presente projecto pretende criar dois postos de trabalho para a área do desenvolvimento de software e para o novo canal de vendas on-line da empresa.</t>
  </si>
  <si>
    <t>Criação de equipa que altere o paradigma da relação entre negócios e contabilidade, rentabilizando o valor dos dados e aumentando a eficiência do processo de aquisição de conhecimento destes, através do desenvolvimento de um novo produto de BI, para reporting e controlo de negócios, direcionado a MPE, com ligação automática a dados contabilísticos. Produto escalável, acessivel, verticalizado por setor, simples e económico na sua adopção.</t>
  </si>
  <si>
    <t>ALG-40-2020-32</t>
  </si>
  <si>
    <t>ALG-40-2020-35</t>
  </si>
  <si>
    <t>Desenvolvimento socioeconómico de base local -  +CO3SO Emprego Urbano (GAL Silves Cidade 2020)</t>
  </si>
  <si>
    <t>Desenvolvimento socioeconómico de base local - ADERE 2020 - Urbano</t>
  </si>
  <si>
    <t>A Relvas Nunes e Luz Lda. (RNL) é uma empresa de construção civil e obras públicas, constituída em 1975 em São Brás de Alportel. Com 4 décadas a atuar na região do Algarve, pretende expandir a sua atividade através da aquisição de know-how interno, modernização dos meios técnicos e a melhoria dos processos de trabalho – objetivos a alcançar com o reforço da equipa (3 novos colaboradores) e novos equipamentos, maquinaria e softwares de trabalho.</t>
  </si>
  <si>
    <t>Criação do próprio emprego, associado a um projeto de transição de uma unidade de rendimento de subsistência por via da refuncionalização da mesma, com geração de adequado rendimento e receita fiscal, para uma unidade de prestação de serviços (ensino de equídeos e formação equestre dos respectivos proprietários, envolvendo o melhoramento, reestruturação e modernização de estruturas físicas existentes.</t>
  </si>
  <si>
    <t>PI 9.8</t>
  </si>
  <si>
    <t>Regeneração socioeconómica e física de comunidades e zonas desfavorecidas</t>
  </si>
  <si>
    <t>ALG-43-2018-27</t>
  </si>
  <si>
    <t>Beneficiação dos Parques Infantis dos Bairros Desfavorecidos: Bela Fria, Porta Nova e Atalaia</t>
  </si>
  <si>
    <t>ALG-06-4943-FEDER-000001</t>
  </si>
  <si>
    <t>ALG-06-4943-FEDER-000002</t>
  </si>
  <si>
    <t>PI .8</t>
  </si>
  <si>
    <t>A operação refere-se à reabilitação de três parques infantis localizados em bairros desfavorecidos que se encontram encerrados ou degradados sem condições de segurança. O parque infantil da Atalaia está encerrado pretendendo-se a sua reabertura. O parque da Bela Fria encontra-se degradado e desajustado à atualidade. O parque da Porta Nova para além de necessitar de obras de reabilitação pretende-se colocar junto ao mesmo uma área de fitness.</t>
  </si>
  <si>
    <t>A ação pretende a regeneração física do espaço público central a um conjunto de Bairros Sociais, conferindo melhor qualidade ao espaço público, criando condições para a utilização desta zona como área de bem-estar e lazer multigeracional, circulação pedonal, e espaço para o desenvolvimento de atividades culturais e desportivas, contribuindo para a regeneração social e económica, promovendo a inclusão e coesão social da população desfavorecida.</t>
  </si>
  <si>
    <t>ALG-07-5571-FSE-000007</t>
  </si>
  <si>
    <t>ALG-07-5571-FSE-000008</t>
  </si>
  <si>
    <t>ALG-07-5571-FSE-000009</t>
  </si>
  <si>
    <t>ALG-71-2020-45</t>
  </si>
  <si>
    <t>Ensino profissional para jovens -</t>
  </si>
  <si>
    <t>ALG-07-5673-FEDER-000027</t>
  </si>
  <si>
    <t>ALG-07-5673-FEDER-000028</t>
  </si>
  <si>
    <t>ALG-73-2020-14</t>
  </si>
  <si>
    <t>Remoção de Fibrocimento - EB23 Bernardo de Passos</t>
  </si>
  <si>
    <t>Remoção de Fibrocimento - ES José Belchior Viegas</t>
  </si>
  <si>
    <t>A concretização da candidatura relativa à remoção de fibrocimento na cobertura da Escola Poeta bernardo de Passos pretende alcançar melhores condições para todos os utentes, permitindo cumprir as normativas nacionais no que diz respeito à proibição de utilização de fibras de amianto. A candidatura em causa apenas apresenta a componente Construções Diversas.</t>
  </si>
  <si>
    <t>A concretização da candidatura relativa à remoção de fibrocimento na cobertura da Escola Secundária José Belchior Viegas  pretende alcançar melhores condições para todos os utentes, permitindo cumprir as normativas nacionais no que diz respeito à proibição de utilização de fibras de amianto. A candidatura em causa apenas apresenta a componente Construções Diversas.</t>
  </si>
  <si>
    <t>ALG-08-5763-FSE-000006</t>
  </si>
  <si>
    <t>ALG-08-5763-FSE-000007</t>
  </si>
  <si>
    <t>O projeto QUALIFICA + UALG tem como objetivo estratégico a capacitação institucional dos recursos humanos da Universidade do Algarve, através de um conjunto de ações de formação distribuídas pelas mais diversificadas áreas. Assim a Universidade do Algarve prevê potenciar a modernização administrativa da instituição, reforçando competências dos seus recursos humanos para assegurar a transição para a digitalização dos seus serviços.</t>
  </si>
  <si>
    <t>A presente operação aposta fortemente na capacitação dos trabalhadores da Região de Turismo do Algarve, promovendo a formação especifica e direcionada em áreas como a inovação ou a tecnologia digital e pretende ser impactante na economia da região e do país.</t>
  </si>
  <si>
    <t>ALG-09-6177-FEDER-000015</t>
  </si>
  <si>
    <t>Implementação das ações relacionadas com o planeamento, gestão, acompanhamento, controlo, avaliação, monitorização, informação e divulgação da dotação atribuída à CIG pelo CRESC Algarve, no âmbito do Contrato de Delegação de Competências celebrado entre as duas entidades e que confere à CIG a qualidade de Organismo Intermédio.</t>
  </si>
  <si>
    <t>LABPRINT - Diagnóstico de internacionalização e prospeção internacional</t>
  </si>
  <si>
    <t>FRILAGOS - Oportunidades de internacionalização</t>
  </si>
  <si>
    <t>PRIME SAFETY -  Diagnóstico de internacionalização e prospeção internacional</t>
  </si>
  <si>
    <t>DROMEDARIO SAGRES - Oportunidades de Internacionalização</t>
  </si>
  <si>
    <t>RUJOPA - Oportunidades de Internacionalização</t>
  </si>
  <si>
    <t>MAR SALGADO - Oportunidades de Internacionalização</t>
  </si>
  <si>
    <t>Este projeto de investimento visa a internacionalização dos serviços da LABPRINT, empresa que atua na área da publicidade, mobiliário para hotelaria e também irá desenvolver uma linha de produtos para proteção individual na área hospitalar (no âmbito do COVID).</t>
  </si>
  <si>
    <t>A FRILAGOS, presente no mercado há 27 anos, pretende contratar uma consultoria especializada para realizar um diagnóstico de oportunidades de venda para o mercado de Espanha, em especial nas regiões mais próximas de Portugal, nomeadamente a Andaluzia e Extremadura.</t>
  </si>
  <si>
    <t>A HIPOTESE ORIGINAL, presente no mercado regional desde 2018, pretende contratar uma consultoria especializada para realizar um diagnóstico de oportunidades de venda para o mercado de Espanha, em especial nas regiões mais próximas da froteira com Portugal, nomeadamente a Andaluzia e Extremadura.</t>
  </si>
  <si>
    <t>A DROMEDÁRIO,com sede em Sagres, pretende potenciar a retoma económica que se espera que aconteça a partir de meados de 2021, contratando uma consultoria especializada que faça um diagnóstico de oportunidades de internacionalização para promover a empresa no mercado externo de forma sistematizada.</t>
  </si>
  <si>
    <t>A RUJOPA, LDA, com operações na Praia de Monte Gordo, pretende contratar uma consultoria especializada que faça um diagnóstico de oportunidades de internacionalização para promover a empresa no mercado externo de forma sistematizada.</t>
  </si>
  <si>
    <t>A MAR SALADO LDA, com um restaurante em Monte Gordo, pretende contratar uma consultoria especializada que faça um diagnóstico de oportunidades de internacionalização para promover a empresa no mercado externo.</t>
  </si>
  <si>
    <t>Eficiência Energética Nas Infraestruturas Públicas da Administração Local - Requalificação da Iluminação Pública</t>
  </si>
  <si>
    <t>Iluminação pública mais eficiente: Urbanização Quinta da Cerca e Urbanização Rota do Sol</t>
  </si>
  <si>
    <t>Substituição de 319 Luminárias equipadas com lâmpadas de vapor de sódio de alta pressão, com difusores completamente queimados do sol, por outras mais eficientes, com tecnologia LED a instalar nos sistemas de iluminação pública.</t>
  </si>
  <si>
    <t>A operação visa a implementação de medidas de eficiência energética em equipamentos de Iluminação Pública, propondo a instalação de luminárias mais eficientes, do tipo LED,nos sistemas de iluminação pública da Urbanização Quinta da Cerca e da Urbanização Rota do Sol em Castro Marim. A intervenção proposta permitirá a utilização de equipamentos de Iluminação Pública mais eficientes, reduzindo de forma significativa os consumos de energia elétrica.</t>
  </si>
  <si>
    <t>Conclusão da Ciclovia da Rua Capitão Jorge Ribeiro - Cabanas Tavira</t>
  </si>
  <si>
    <t>O projeto tem como objetivo a criação de condições de circulação rodoviária, ciclável e pedonal na única via de acesso a Cabanas, dado o atual perfil, claramente dedicado à circulação rodoviária, não apresentar condições de conforto e segurança para peões e ciclistas. A proposta assegura até à marginal de Cabanas a continuação das intervenções já efetuadas mantendo os objetivos de requalificação do espaço público e promoção da mobilidade suave.</t>
  </si>
  <si>
    <t>Acesso em Modos Suaves à Zona Oeste de Alcoutim</t>
  </si>
  <si>
    <t>A intervenção visa a remodelação da via de acesso à praia fluvial e ribeira dos Cadavais, através da substituição da pavimentação existente por calçada à portuguesa, com a construção de duas vias dedicadas ao uso pedonal e ciclovia, com forma de potencial o uso de modos suaves, por substituição da utilização de transportes individuais, tendo como corolário a redução dos gases com efeito estufa.</t>
  </si>
  <si>
    <t>A operação pretende  a requalificação da EM 527-1 e construção uma ciclovia que permite a ligação da cidade de Faro à Praia.</t>
  </si>
  <si>
    <t>Algarve - Programação Cultural em Rede</t>
  </si>
  <si>
    <t>Para a prossecução daquele objectivo, a candidatura compreende o pedido de financiamento para:
1. Act. 1. Programa de Ação, conjunto amplo de iniciativas culturais nos 16 municípios do Algarve, fomentando a itinerância e o apoio aos artistas locais, a descoberta do território, o envolvimento dos monumentos e o fomento do turismo
2. Act. 2. Plano de comunicação para divulgar e promover as iniciativas que constam do Plano de Ação</t>
  </si>
  <si>
    <t>Albufeira; Alcoutim; Aljezur; Castro Marim; Faro; Lagoa; Lagos; Loulé; Monchique; Olhão; Portimão; São Brás de Alportel; Silves; Tavira; Vila do Bispo; Vila Real de Santo António</t>
  </si>
  <si>
    <t>Com a presente candidatura pretende-se a efectuar a “Requalificação do Espaço Público de Logradouro Junto ao Centro Autárquico”, propondo-se uma visão integrada com o objetivo de promover a integração urbana e paisagística em torno do edificado, repondo oportunidades na relação com o espaço urbano.</t>
  </si>
  <si>
    <t>Com esta intervenção pretende-se a musealização e valorização dos vestígios arqueológicos dos banhos islâmicos, da casa nobre do final do século XV e da muralha medieval e moderna, será criado um centro interpretativo interativo do lugar, assim como espaços dedicados à educação patrimonial, bem como a criação de uma área exterior de lazer e convívio no quintalão, aberto à população.</t>
  </si>
  <si>
    <t>Com a presente candidatura pretende-se efectuar a “Recuperação do Edifício do Atlético para Uso Cultural e Artístico”, sendo novamente um espaço de convívio para fruição dos louletanos, com atividades culturais.</t>
  </si>
  <si>
    <t>O projeto visa criar, consolidar e organizar uma nova valência de atividade na NEW LIGHT PICTURES. Esta nova valência, destina-se a dotar o mercado da região algarvia com uma capacidade técnica superior no âmbito da recolha, produção e tratamento de imagens e vídeos captados com o recurso ao uso de drones. A integração desta valência permite reduzir custos de produção e a comercialização dos serviços daí resultantes a outros parceiros.</t>
  </si>
  <si>
    <t>A operação da B16, uma agência de comunicação com sede em Faro, visa a contratação de três novos postos de trabalho para reforçar a equipa nas vertentes Comercial, Vídeo e Produção Artística, para assegurar enquanto agência de marketing e comunicação, um serviço completo e os melhores resultados no mercado.</t>
  </si>
  <si>
    <t>O projeto visa reforçar o capital humano através da criação de 3 postos de trabalho para solucionar o gargalo no processo produtivo e fomentar o desenvolvimento de atividades de inovação e criatividade na vertente de design e arquitetura. Desta forma, pretende-se otimizar a eficiência na captação de clientes, obtendo ganhos de produtividade, diminuindo os custos de aquisição de clientes e aumentando a inovação do processo produtivo.</t>
  </si>
  <si>
    <t>Operação de criação liquida de emprego qualificado (criação de 3 novos postos de trabalho), e de reforço da capacidade produtiva da empresa, promovendo os domínios de design, conforto e eficiência.</t>
  </si>
  <si>
    <t>Operação de criação liquida de emprego qualificado (criação de 3 novos postos de trabalho) nas áreas técnicas, e de reforço da capacidade produtiva da empresa.</t>
  </si>
  <si>
    <t>A forte competitividade empresarial, induzida pelas novas tecnologias, necessidade de pesquisa de novos mercados e crescente globalização, torna a criatividade num recurso essencial de diferenciação.Para responder a este desafio a SPIC pretende reforçar os recursos humanos criando equipa dinâmica, para consolidar e acrescentar valor no desenvolvimento das soluções criativas no domínio das suas áreas de atividade (design, comunicação e marketing)</t>
  </si>
  <si>
    <t>O projeto da WEO prevê a criação de 3 novos postos de trabalho, indo ao encontro das necessidades e objetivos definidos pelo PO Algarve, visando a expansão da empresa e contribuindo positivamente para o crescimento económico da região e do país. Os novos RH irão apoiar a expansão do projeto MERCADE (www.mercade.pt) lançado pela WEO para responder aos efeitos da pandemia. Será contratado um Programador, Marketeer e Assistente (Suporte).</t>
  </si>
  <si>
    <t>ALG-01-0247-FEDER-047231</t>
  </si>
  <si>
    <t>ALG-01-0247-FEDER-070291</t>
  </si>
  <si>
    <t>SI-47-2019-11</t>
  </si>
  <si>
    <t>FULGUR IT , LDA</t>
  </si>
  <si>
    <t>INSPECT .: Monitorização Não-Intrusiva da Performance em Sistemas Eléctricos</t>
  </si>
  <si>
    <t>O INSPECT 2020 é uma solução inovadora para o mercado baseada em algoritmos matemáticos e redes neuronais (Inteligência Artificial) suportada na plataforma Fulgur IT que prevê problemas e otimiza a eficiência energética e a gestão dos motores em instalações e equipamentos agroindustriais e outros.</t>
  </si>
  <si>
    <t>Olhão, Faro</t>
  </si>
  <si>
    <t>ECOPOOL+++ .: Piscinas aquecidas inovadoras com redução de perdas térmicas e integração de sistemas de gestão energética e hídrica eficientes</t>
  </si>
  <si>
    <t>O projeto ECOPOOL+++ visa conceber uma solução de piscina sustentável e inovadora contendo isolamento térmico pelo interior do tanque, cobertura térmica do plano de água e um sistema de controlo e monitorização inteligente e preditivo capaz de proporcionar elevada eficiência energética e hídrica.</t>
  </si>
  <si>
    <t>Portimão, Coimbra, Faro, Olhão</t>
  </si>
  <si>
    <t>ALG-02-0752-FEDER-072697</t>
  </si>
  <si>
    <t>LETRA 7 GOES INTERNATIONAL</t>
  </si>
  <si>
    <t>A Garcez &amp; Ribeiro pretende contratar uma consultoria especializada com vista a diagnosticar as oportunidades que se abrem para explorar os mercados internacionais e promover a venda dos seus produtos e serviços.</t>
  </si>
  <si>
    <t>ALG-02-0853-FEDER-049291</t>
  </si>
  <si>
    <t>ALG-02-0853-FEDER-070619</t>
  </si>
  <si>
    <t>ALG-02-0853-FEDER-070630</t>
  </si>
  <si>
    <t>ALG-02-0853-FEDER-072567</t>
  </si>
  <si>
    <t>ALG-02-0853-FEDER-072690</t>
  </si>
  <si>
    <t>ALG-02-0853-FEDER-072696</t>
  </si>
  <si>
    <t>ALG-02-0853-FEDER-072698</t>
  </si>
  <si>
    <t>ALG-02-0853-FEDER-113159</t>
  </si>
  <si>
    <t>SI-C2-2020-07</t>
  </si>
  <si>
    <t>Criação da Academia J70 em Vilamoura.</t>
  </si>
  <si>
    <t>SPINSID</t>
  </si>
  <si>
    <t>WeDive - animação marítimo-turística ancorada em centro de mergulho e inovadora prancha elétrica em formato de body board</t>
  </si>
  <si>
    <t>Criação da J70 Academy, a primeira em Portugal, constituída por embarcações J70 movidas a energia elétrica. Trata-se de uma das maiores e mais populares Classes de Vela de cruzeiro do Mundo, estando direcionada para competição, lazer e corporate.</t>
  </si>
  <si>
    <t>Por forma a garantir a sua posição de liderança no mercado da prestação de Serviços de Investigação Industrial em aquacultura, a empresa necessita de aumentar a sua capacidade de prototipagem e de alargar as suas valências tecnológicas com novos processos produtivos.</t>
  </si>
  <si>
    <t>Projeto de criação de uma empresa de animação marítimo-turística com um conceito inovador ao proporcionar experiências que incluem diversas atividades, centradas em atividades de mergulho e snorkeling, passeios de barco e diversão numa prancha tipo body board elétrica.</t>
  </si>
  <si>
    <t>PINKPIGMENTS 4.0</t>
  </si>
  <si>
    <t>VALE INDÚSTRIA</t>
  </si>
  <si>
    <t>LETRA 7 - PRINTING 4.0</t>
  </si>
  <si>
    <t>NEWLIGHT INOVATION STRATEGY</t>
  </si>
  <si>
    <t>JA VIEGAS 4.0</t>
  </si>
  <si>
    <t>A PINKPIGMENTS, com sede em Almancil e instalações em Vilamoura, pretende contratar uma consultoria especializada que apoie a empresa a adotar processos inovadores que passe pelo diagnóstico e estratégia de implementação de processos associados ao comércio eletrónico e à indústria 4.0.</t>
  </si>
  <si>
    <t>A GARCEZ &amp; RIBEIRO pretende contratar uma consultoria especializada que inclui um diagnóstico para definir a estratégia e implementar processos para otimizar a sua presença online e automação dos processos de impressão.</t>
  </si>
  <si>
    <t>A NEW LIGHT PICTURES pretende contratar consultoria especializada para a realização de um diagnóstico e definição de um plano de ação para impulsionar a competitividade da empresa no âmbito da industria 4.0.</t>
  </si>
  <si>
    <t>A JOSÉ A. VIEGAS pretende adquirir serviços de consultoria para realizar um diagnóstico e identificar uma estratégia conducente à adoção de tecnologias e processos associados à indústria 4.0.</t>
  </si>
  <si>
    <t>ALG-03-1406-FEDER-000014</t>
  </si>
  <si>
    <t>Sistema de Encaminhamento e Gestão de Veículos para Parques de Estacionamento - Albufeira</t>
  </si>
  <si>
    <t>A operação visa a “Implementação de Sistemas de Encaminhamento e Gestão de Veículos para Parques de Estacionamento”, com vista a minimizar a formação de filas na cidade e aumentar a sustentabilidade ambiental, através da redução de emissões de CO2 provenientes das viaturas.</t>
  </si>
  <si>
    <t>ALG-05-3928-FEDER-000043</t>
  </si>
  <si>
    <t>READY - 2ª Fase</t>
  </si>
  <si>
    <t>Município de Alcoutim  - Recuperação de Moinho B.; Municipio de S. Brás de Alportel - Aquisição de painéis informativos; Monchique 2 centros de BTT e Lagos - Centro Interpretativo de Barão de São João e por fim a ATBG com a Animação  e gestão</t>
  </si>
  <si>
    <t>Alcoutim; Lagos; Monchique; São Brás de Alportel</t>
  </si>
  <si>
    <t>ALG-06-4740-FSE-000125</t>
  </si>
  <si>
    <t>ALG-06-4740-FSE-000162</t>
  </si>
  <si>
    <t>ALG-06-4740-FSE-000166</t>
  </si>
  <si>
    <t>ALG-06-4740-FSE-000168</t>
  </si>
  <si>
    <t>ALG-06-4740-FSE-000173</t>
  </si>
  <si>
    <t>ALG-40-2020-27</t>
  </si>
  <si>
    <t>Desenvolvimento socioeconómico de base local - Terras do Baixo Guadiana - Empreendedorismo Social</t>
  </si>
  <si>
    <t>A CUMEADAS, pretende prestar apoio à população na área agro-florestal nomeadamente na execução de trabalhos essenciais para a preservação das suas produções, uma população na sua maioria idosa, tem grandes dificuldades em executar pequenos trabalhos quer nas suas hortas quer na protecção aos fogos rurais, actualmente de carácter obrigatório.</t>
  </si>
  <si>
    <t>Desenvolvimento socioeconómico de base local - +CO3SO Emprego – Empreendedorismo Social (GAL Lagos Cidade 2020)</t>
  </si>
  <si>
    <t>ALG-40-2020-28</t>
  </si>
  <si>
    <t>Desenvolvimento socioeconómico de base local - +CO3SO Emprego – Empreendedorismo Social (GAL Tavira)</t>
  </si>
  <si>
    <t>O projeto promove o dinamismo do território de Tavira, através da valorização e exploração do potencial dos recursos locais (através da aposta no festival Orgulhe!).
O projeto contempla a criação de 3 postos de trabalho com vista à expansão e melhoria do festival e criação de novas valências inseridas como uma vertente mais social, direcionada para situações de vulnerabilidade, para os idosos e para população sem contacto com a Dança.</t>
  </si>
  <si>
    <t xml:space="preserve">Projeto: "TAVIANIMA: Formar Gerações-Capacitar para Des-Envolver". Dinamização de ações integradas em diferentes âmbitos de intervenção na área social, destinadas a crianças, jovens e idosos, promovendo a intergeracionalidade. Visa contribuir para a diminuição do abandono escolar dos jovens, promover estilos de vida saudáveis, melhorar a saúde mental e a estimulação cognitiva de idosos e promover atividades de tempos livres para crianças. </t>
  </si>
  <si>
    <t>ALG-40-2020-16</t>
  </si>
  <si>
    <t>- Promover e garantir a continuidade de técnicas e artes ancestrais em vias de extinção através do trabalho de inclusão com jovens em situação de risco; Adequação das técnicas a adotar às especificidades do grupo-alvo de forma a conceber o seu processo terapêutico, com base na arte-terapia e ergoterapia; Criar relações de sustentabilidade, a longo prazo, com as entidades parceiras; Promover a interação e troca de experiências entre artesãos</t>
  </si>
  <si>
    <t>ALG-40-2020-20</t>
  </si>
  <si>
    <t>Associação Môçes</t>
  </si>
  <si>
    <t>ALG-08-5763-FSE-000001</t>
  </si>
  <si>
    <t>ALG-08-5763-FSE-000005</t>
  </si>
  <si>
    <t>A operação visa responder às necessidades de capacitação dos trabalhadores das organizações autárquicas da região do Algarve, privilegiando intervenções formativas orientadas para a promoção da modernização administrativa e o aumento da eficiência na prestação dos serviços públicos. Daqui resultam três grandes desafios:  i) a atualização de conhecimentos; ii) a produção de novas competências; iii) a incorporação de novas fronteiras de ação.</t>
  </si>
  <si>
    <t>Formação dos recursos humanos da ARS Algarve, IP no âmbito da sua modernização administrativa, nomeadamente com a implementação do Sistema de Gestão Documental em curso, que implica uma reorganização e capacitação dos serviços, convergindo para uma organização cada vez mais digital. Complementarmente o reforço das competências dos profissionais, no âmbito das TIC, permitirá uma melhor qualificação do serviço público na área da saúde.</t>
  </si>
  <si>
    <t>ALG-01-0247-FEDER-047030</t>
  </si>
  <si>
    <t>ALG-01-0247-FEDER-047175</t>
  </si>
  <si>
    <t>ALG-01-0247-FEDER-047200</t>
  </si>
  <si>
    <t>ALG-01-0247-FEDER-069769</t>
  </si>
  <si>
    <t>ALG-01-0247-FEDER-069971</t>
  </si>
  <si>
    <t>ALG-01-0247-FEDER-072574</t>
  </si>
  <si>
    <t>ALG-01-0247-FEDER-072578</t>
  </si>
  <si>
    <t>GSSIC .: Green Spaces SMART Irrigation Control</t>
  </si>
  <si>
    <t>FICA .: Ferramentas inovadoras para investigação contratada em nutrição em aquacultura</t>
  </si>
  <si>
    <t>MARemPÓ .: A ÁGUA DE SALMOURAA ÁGUA DE SALMOURA COMO FONTE SUSTENTÁVEL DE COMPOSTOS PARA O DESENVOLVIMENTO DE PRODUTOS COMERCIAIS PARA AQUACULTURA</t>
  </si>
  <si>
    <t>MAXIMUS .: Investigação e desenvolvimento para a produção de larvas e juvenis de pregado em maternidade</t>
  </si>
  <si>
    <t>ALLARVAE .: ALLARVAE- Novas formulações de microalgas para larvicultura marinha</t>
  </si>
  <si>
    <t>FRILAGOS IDT - Novo Equipamento</t>
  </si>
  <si>
    <t>DROMEDARIO - Novos Produtos</t>
  </si>
  <si>
    <t>ALG-02-0752-FEDER-113158</t>
  </si>
  <si>
    <t>ALG-02-0752-FEDER-113162</t>
  </si>
  <si>
    <t>JA VIEGAS INTERNATIONAL</t>
  </si>
  <si>
    <t>MARGEM PRODUÇÕES ? VALE INTERNACIONALIZAÇÃO</t>
  </si>
  <si>
    <t>ALG-05-3321-FSE-000038</t>
  </si>
  <si>
    <t>ALG-05-3321-FSE-000050</t>
  </si>
  <si>
    <t>ALG-05-3321-FSE-000058</t>
  </si>
  <si>
    <t>ALG-05-3321-FSE-000063</t>
  </si>
  <si>
    <t>ALG-05-3321-FSE-000069</t>
  </si>
  <si>
    <t>ALG-21-2020-38</t>
  </si>
  <si>
    <t>Criação de emprego por conta própria e apoio à criação de empresas - AG Interior</t>
  </si>
  <si>
    <t>ALG-06-4740-FSE-000101</t>
  </si>
  <si>
    <t>ALG-06-4740-FSE-000105</t>
  </si>
  <si>
    <t>ALG-06-4740-FSE-000106</t>
  </si>
  <si>
    <t>ALG-06-4740-FSE-000128</t>
  </si>
  <si>
    <t>ALG-06-4740-FSE-000130</t>
  </si>
  <si>
    <t>ALG-06-4740-FSE-000148</t>
  </si>
  <si>
    <t>ALG-06-4740-FSE-000165</t>
  </si>
  <si>
    <t>ALG-06-4740-FSE-000167</t>
  </si>
  <si>
    <t>ALG-06-4740-FSE-000185</t>
  </si>
  <si>
    <t>ALG-06-4740-FSE-000187</t>
  </si>
  <si>
    <t>ALG-06-4740-FSE-000199</t>
  </si>
  <si>
    <t>ALG-06-4740-FSE-000211</t>
  </si>
  <si>
    <t>ALG-06-4740-FSE-000213</t>
  </si>
  <si>
    <t>ALG-06-4740-FSE-000222</t>
  </si>
  <si>
    <t>ALG-06-4740-FSE-000245</t>
  </si>
  <si>
    <t>ALG-06-4740-FSE-000261</t>
  </si>
  <si>
    <t>ALG-06-4740-FSE-000271</t>
  </si>
  <si>
    <t>ALG-06-4740-FSE-000288</t>
  </si>
  <si>
    <t>ALG-40-2020-22</t>
  </si>
  <si>
    <t>Desenvolvimento socioeconómico de base local - AGÊNCIA DE DESENVOLVIMENTO DO BARLAVENTO - Urbano</t>
  </si>
  <si>
    <t>Desenvolvimento socioeconómico de base local - +CO3SO Emprego – Empreendedorismo Social (GAL IN LOCO)</t>
  </si>
  <si>
    <t>ALG-40-2020-21</t>
  </si>
  <si>
    <t>Desenvolvimento socioeconómico de base local - +CO3SO Emprego – Urbano (GAL Fundação António Silva Leal)</t>
  </si>
  <si>
    <t>ALG-40-2020-37</t>
  </si>
  <si>
    <t>Desenvolvimento socioeconómico de base local - ADERE 2020 - Empreendedorismo Social</t>
  </si>
  <si>
    <t>ES Dr. Jorge Augusto Correia - Remoção de Fibrocimento</t>
  </si>
  <si>
    <t>ALG-07-5673-FEDER-000042</t>
  </si>
  <si>
    <t>EB23 D. Paio Peres Correia - Remoção de Fibrocimento</t>
  </si>
  <si>
    <t>ALG-07-5673-FEDER-000043</t>
  </si>
  <si>
    <t>ALG-77-2021-02</t>
  </si>
  <si>
    <t>Assistência Técnica IV - CRESC Algarve 2020</t>
  </si>
  <si>
    <t>ALG-09-6177-FEDER-000017</t>
  </si>
  <si>
    <t>GSSIC - Green Spaces SMART Irrigation Control, solução de rega inteligente inovadora, ao nível da redução do consumo de água, diminuição do tempo de reação na resolução de problemas, incremento na eficiência no despiste de roturas e manutenção da qualidade dos espaços verdes.</t>
  </si>
  <si>
    <t>O projeto FICA visa a criação de novos serviços de investigação industrial em nutrição e alimentação para aquacultura, a fornecer pelas empresas Sparos Lda. e Riasearch Lda.</t>
  </si>
  <si>
    <t>Olhão, Faro, Murtosa, Vila Real, Aveiro</t>
  </si>
  <si>
    <t>MARemPÓ pretende valorizar um subproduto da Necton, a salmoura, desenvolvendo 3 produtos inovadores para aquacultura e aquariofilia: 1) concentrado de microalgas com atividade imunoestimuladora; 2) aditivo alimentar que promove a imunidade inata dos peixes; e 3) formulação de sais marinhos naturais.</t>
  </si>
  <si>
    <t>Aveiro, Olhão, Porto, Faro</t>
  </si>
  <si>
    <t>Desenvolver a produção de larvas e juvenis de pregado em maternidade, com forte enfoque na investigação e desenvolvimento a nível da alimentação nas diferentes fases, assim com o estudo dos efeitos da alimentação no microbioma intestinal e da água de cultivo.</t>
  </si>
  <si>
    <t>Mira, Aveiro, Faro</t>
  </si>
  <si>
    <t>O projeto ALLARVAE pretende desenvolver uma nova linha de produtos comerciais formulados a partir de microalgas, que visam otimizar a produção de juvenis nas maternidades de aquacultura, através do melhoramento do alimento vivo pela modelação do microbioma e redução de custos de produção.</t>
  </si>
  <si>
    <t>Olhão, Lagos, Faro</t>
  </si>
  <si>
    <t>A FRILAGOS, empresa com um forte conhecimento da realidade que afeta o setor HORECA, pretende aceder a serviços de consultoria em investigação para apoio ao desenvolvimento de um novo produto que vem responder a necessidades observadas no mercado de atuação.</t>
  </si>
  <si>
    <t>A DROMEDÁRIO, sociedade que gere dois estabelecimentos de restauração e bebidas em Sagres, pretende contratar os serviços de consultoria em IDT para o desenvolvimento de um novo produto utilizando matérias primas específicas presentes na Costa Vicentina.</t>
  </si>
  <si>
    <t>A JOSÉ A.VIEGAS pretende contratar uma consultoria especializada para realizar um diagnóstico de oportunidades de internacionalização para os principais mercados emissores de turistas e investidores para Portugal, em especial o mercado de França e Reino Unido.</t>
  </si>
  <si>
    <t>A MESTRE MARGEM, a atuar no mercado sob a marca MARGEM PRODUÇÕES, pretende contratar um serviço de consultoria especializada para o diagnóstico de oportunidades de internacionalização, com vista a promover a marca e uma captação clientes nos mercados de proximidade (Espanha).</t>
  </si>
  <si>
    <t>O projeto da ACTIVBOOKINGS prevê a criação de três novos postos de trabalho, diretamente ligados à atividade da empresa, que serão localizados em Lagoa . Os postos de trabalho a criar visam melhorar a organização interna da empresa, contribuindo para a sua capacitação e afirmação no mercado e promovendo o aumento da produção internacionalizável.</t>
  </si>
  <si>
    <t>A OSB SOLUTIONS procura desenvolver a oferta de soluções de software para apoio à gestão das empresas de transportes turísticos que facilitem as suas operações. Com este projeto visa a reforçar a equipa com três novos colaboradores para assegurar um serviço completo, de forma rápida e eficaz.</t>
  </si>
  <si>
    <t>Expansão da LIVTC incluindo a criação de novos postos de trabalho</t>
  </si>
  <si>
    <t>Contratação de um arquiteto paisagista com mestrado</t>
  </si>
  <si>
    <t>A Artesania posiciona-se como a primeira plataforma de ensino on-line especializada em artesanato, que pretende acessibilizar conhecimento sobre técnicas de artesanato a utilizadores de internet que procuram tirar partido das novas tecnologias de ensino.</t>
  </si>
  <si>
    <t>Alargamento das actividades de apoio ao Turismo no Algarve, ligadas à exploração do Mar.</t>
  </si>
  <si>
    <t>O projeto da FIVEMOTION destina-se à criação de três postos de trabalho em PORTIMÃO, no âmbito das atividades marítimo-turísticas, nas áreas comercial e da operacionalização, visando a promoção e  divulgação da oferta dos serviços-produtos, garantindo desta forma a manutenção da atividade ao longo de todo ano.</t>
  </si>
  <si>
    <t>O projeto da BIKESUL prevê a criação de três novos postos de trabalho, na Guia (Albufeira), diretamente ligados à atividade da empresa. Os postos de trabalho a criar irão permitir que a empresa possa continuar a desenvolver atividades inovadoras e qualificadas, contribuindo para o posicionamento na cadeia de valor e promovendo o aumento da produção internacionalizável.</t>
  </si>
  <si>
    <t>O projeto de expansão da OPÇÃO RELÂMPAGO visa a constituição de uma equipa, composta por 4 novos colaboradores para a área produtiva – 2 técnicos de desenho-designers e 2 serralheiros-soldadores. A par dos equipamentos e máquinas já adquiridas neste ano de 2020, o objetivo passa por capacitar a empresa dos meios técnicos e humanos próprios para garantir uma qualidade, eficiência e rentabilidade no trabalho entregue ao cliente.</t>
  </si>
  <si>
    <t>Lançamento de actividades de lazer, cultura, desporto náutico no Algarve, ligadas à exploração do Mar.</t>
  </si>
  <si>
    <t>O projeto apoio + felicIDADE é direcionado á população idosa do concelho de São Brás de Alportel que vivenciam uma situação de vulnerabilidade social, física e mental, com carências e necessidades a diversos níveis. Pretende complementar uma resposta na área de serviço social, na área da psicologia e ainda associada um conjunto de serviços que se adaptam às necessidades e especificidades dos beneficiários .</t>
  </si>
  <si>
    <t>Esta operação destina-se à criação de uma microempresa, que irá atuar na área da construção civil, reparações e manutenção de edíficios. Este é um projeto que permitirá a criação do próprio emprego da promotora Marta Passos, que atualmente se encontra numa situação de desemprego de longa duração. Com este projeto para além do posto de trabalho da promotora será possível a criação de mais 2 postos de trabalho, de uma pessoa  DLD e outra &lt;29 anos.</t>
  </si>
  <si>
    <t>Esta operação aposta na criação de um posto de trabalho na nossa Associação para uma pessoa que pertença a um dos grupos precários no mercado de trabalho (ex. Mulher) e que apoie o objectivo de sensibilização em volta da economia ecosolidária, local e circular. Como? Construindo uma rede de consumidor@s conscientes de diversas origens de alimentos, bens e serviços sustentáveis, promovendo um modo de vida e actividaes que respeitem o ecossistema.</t>
  </si>
  <si>
    <t>Marca de produtos de doçaria tradicional reinventada através do design.</t>
  </si>
  <si>
    <t>A FENOMENO NUMERICO foi constituída em 2011, em Leiria, tendo como objeto social a atividade de Contabilidade e gestão de empresas. A empresa tem sede em Leiria, delegação em Lisboa e no âmbito do presente projeto irá passar a ter uma delegação em São Brás de Alportel, Algarve, com a contratação de dois novos colaboradores a tempo inteiro.</t>
  </si>
  <si>
    <t>A empresa Fernando Tempero, Unipessoal Lda foi constituída em 2020 em Boliqueime com uma oferta de serviços, no segmento dos Automatismos, portas, portões, gradeamento. Pretende contratar 1 colaborador para as funções de Montador de equipamentos elétricos e electrónicos , essenciais ao início de operações da empresa.</t>
  </si>
  <si>
    <t>A Rat Rig tem vindo a apresentar uma rápida taxa de crescimento ao longo de 2020, estando posicionada para acelerar ainda mais este crescimento investindo em marketing &amp; comunicação.</t>
  </si>
  <si>
    <t>A Lumarcont Unipessoal  Lda., é  uma empresa que desenvolve a sua actividade na area da contabilidade e da consultoria fiscal. Executa a contabilidade dos seus clientes e faz o acompanhamento contabiistico e fiscal em conformidade com o SNC.  A LUMARCONT nasceu fruto do trabalho por conta doutrem durante quase tres décadas da gerente Luísa Martins, membro da OTOC nº 37411 e licenciada em Gestão pela universidade do A</t>
  </si>
  <si>
    <t>A “Mercearia Bio Rural”, será um sítio que servirá a comunidade de maneira consciente e educando para sustentabilidade, pois nos dias que correm, cada vez mais estamos fora do controlo do que podemos ou não comer, cada vez mais somos bombardeados com produtos que não queremos, que nem sequer precisamos.</t>
  </si>
  <si>
    <t>CULVILA BISPO é um projecto cultural que tem como objetivo geral preencher uma lacuna no território do Algarve, em particular o município da Vila do Bispo (VP), na oferta cultural existente e inexistência de formações-serviço educativo na área artística da associação, bem como na criação de espetáculos de marionetas e ainda a inexistência de residências artísticas disponíveis para artistas permanecerem na região para desenvolvimento de atividade</t>
  </si>
  <si>
    <t>Este projeto tem por objetivo disponibilizar às comunidades de Santa Catarina da Fonte do Bispo, um leque de serviços especializado de apoio pedagógico às crianças e aos jovens, Um Centro de Estudos, tendo igualmente, uma abordagem sensível às suas preocupações e necessidades, tanto quanto, dos seus cuidadores e famílias.</t>
  </si>
  <si>
    <t>- Criação de um programa específico de índole sociocultural e educativa e visa mobilizar a comunidade escolar e as comunidades através de atividades “Trazer a Arte aos Bairros” e o “LAC vai à escola” com base em metodologias de Educação e Inclusão pela Arte. 
- Criação de um posto de trabalho com atividade regular planificada a desenvolver de acordo com os objectivos atrás especificados;</t>
  </si>
  <si>
    <t>Este é um projecto de intervenção cultural no território de Aljezur, Costa Vicentina, mais precisamente na aldeia da Bordeira, que toma uma antiga escola primária, como o local de desenvolvimento de uma prática artística consolidada na relação com as populações locais. 
ESCOLANOVA será um programa de artes performativas que chama um público visitante e residente a descobrir a aldeia a partir de um projecto que une artistas e habitantes.</t>
  </si>
  <si>
    <t>A intervenção que se pretende levar a cabo pretende eliminar na Escola Secundária Dr. Jorge Augusto Correia de Tavira toda a área que contem fibrocimento, consequentemente amianto, retirando e substituindo este material por material não prejudicial à saúde e que permite uma melhor qualidade ambiental e conforto térmico a todos os utilizadores do espaço.</t>
  </si>
  <si>
    <t>Com o investimento da presente operação pretende-se remover o amianto existente neste equipamento de ensino, visando eliminar fatores potencialmente prejudiciais para a saúde humana e o ambiente. Este investimento vai permitir requalificar um equipamento educativo, devolvendo condições muito significativas quer ao nível ambiental quer ao nível da saúde pública sendo uma mais-valia para a qualidade da oferta deste equipamento de ensino.</t>
  </si>
  <si>
    <t>ALG-01-0246-FEDER-072020</t>
  </si>
  <si>
    <t>ALG-01-0247-FEDER-047018</t>
  </si>
  <si>
    <t>ALG-01-0247-FEDER-071486</t>
  </si>
  <si>
    <t>ALG-46-2020-06</t>
  </si>
  <si>
    <t>DIGITEC Transfer - Transferência de Tecnologia no Digital Innovation Hub do Algarve</t>
  </si>
  <si>
    <t>A operação tem como objetivo dinamizar o ecossistema regional de inovação, promovendo a digitalização das empresas em linha com a estratégia do Digital Innovation Hub, e estimular a transferência de tecnologia e conhecimento com origem nas Entidades do SCTN da Região do Algarve para as empresas.</t>
  </si>
  <si>
    <t>OCEANO FRESCO, S.A.</t>
  </si>
  <si>
    <t>INOVAmêijoa .: Da maternidade ao viveiro: Inovação no cultivo integral de amêijoa-boa (R. decussatus) e amêijoa-macha (V. corrugata)</t>
  </si>
  <si>
    <t>O projeto INOVAmêijoa apresenta um programa de I&amp;DT centrado no ciclo integral de cultivo da amêijoa-boa (R. decussatus) e da amêijoa-macha (V. corrugata), ambicionando alcançar inovações fundamentais para o aumento de competitividade e sustentabilidade da produção aquícola nacional destas espécies.</t>
  </si>
  <si>
    <t>Portimão, Olhão, Tavira e Nazaré</t>
  </si>
  <si>
    <t>ALGAESOLUTIONS .: Solutions for algae industries to improve growth, induction of high value metabolites and early detection of contaminants</t>
  </si>
  <si>
    <t>ALGAESOLUTIONS - Solutions to improve growth, induce high value metabolites and detect contaminants to produce novel algal products</t>
  </si>
  <si>
    <t>Faro, Alcobaça, Ílhavo</t>
  </si>
  <si>
    <t>ALG-02-0651-FEDER-000002</t>
  </si>
  <si>
    <t>ALG-51-2020-07</t>
  </si>
  <si>
    <t>INTECH Algarve – Incubadora Tecnológica do Algarve</t>
  </si>
  <si>
    <t>A operação INTECH Algarve visa a expansão e reorientação do foco de atividade e do modelo de negócio e financiamento das incubadoras UALG TEC START e ANJE Algarve, numa ótica de reforço e requalificação dos espaços de acolhimento empresarial dos benificiários, visando a aceleração e sistematização do processo de criação de empresas, substanciando um ambiente favorável à aprendizagem e ao empreendedorismo.</t>
  </si>
  <si>
    <t>ALG-02-0752-FEDER-072019</t>
  </si>
  <si>
    <t>ALG-52-2020-05</t>
  </si>
  <si>
    <t>INTERNACIONALIZAÇÃO DA ALGARVE TECH HUB</t>
  </si>
  <si>
    <t>O projeto INTERNACIONALIZAÇÃO DA ALGARVE TECH HUB visa potenciar o sucesso da internacionalização das empresas e entidades do  sistema de I&amp;I do setor tecnológico do Algarve e é promovido pela Algarve Evolution em parceria com a Universidade do Algarve, a ATA e a RTA.</t>
  </si>
  <si>
    <t>ALG-03-1406-FEDER-000019</t>
  </si>
  <si>
    <t>Ciclovia EM 125-6: Troço Espargosa – EN 125 Praia Verde</t>
  </si>
  <si>
    <t>A operação preconiza a construção da ciclovia EM 125-6: Troço Espargosa – EN 125 Praia Verde, com cerca de 5000 m, com início na EN 125, no cruzamento de acesso à Praia Verde, e término na Espargosa, onde vai ligar à extremidade da ciclovia já implantada na Av. Gen. Lino Dias Miguel, que dá acesso a C.Marim.
Esta ação pretende incrementar a rede de modos suaves no Sotavento Algarvio, como forma de promover padrões de mobilidade mais sustentáveis</t>
  </si>
  <si>
    <t>ALG-06-4234-FSE-000051</t>
  </si>
  <si>
    <t>ALG-34-2020-49</t>
  </si>
  <si>
    <t>Projetos inovadores de inclusão social, de âmbito territorial, para resposta a pessoas em situação de sem-abrigo</t>
  </si>
  <si>
    <t>O Projecto Legos é o resultado de uma concentração de esforços de 7 concelhos, que depositam a sua confiança em 5 entidades que se unem em torno de um único propósito:o apoio, suporte e processo de integração de pessoas em situação de sem abrigo. 
Actuará em três vertentes, numa equipa multidisciplinar de intervenção sob o modelo de gestor de caso, a criação de um centro ocupacional e promoção de acções de sensibilização e combate ao estigma.</t>
  </si>
  <si>
    <t>Albufeira, Faro, Lagos, Loulé, Portimão, Tavira, Vila Real de Santo António</t>
  </si>
  <si>
    <t>Faro, Loulé, Olhão</t>
  </si>
  <si>
    <t>Albufeira, Alcoutim, Aljezur, Castro Marim, Faro, Lagoa, Lagos, Loulé, Monchique, Olhão, Portimão, São Brás de Alportel, Silves, Tavira, Vila do Bispo, Vila Real de Santo António</t>
  </si>
  <si>
    <t>Faro, Loulé, Olhão, Portimão, São Brás de Alportel, Silves</t>
  </si>
  <si>
    <t>Albufeira, Alcoutim, Aljezur, Castro Marim, Faro, Lagoa, Lagos, Loulé, Olhão, Portimão, São Brás de Alportel, Silves, Tavira, Vila do Bispo, Vila Real de Santo António</t>
  </si>
  <si>
    <t>Albufeira, Faro, Loulé, Portimão</t>
  </si>
  <si>
    <t>Albufeira, Lagoa, Loulé, Portimão, Silves</t>
  </si>
  <si>
    <t>Albufeira, Alcoutim, Aljezur, Castro Marim, Faro, Lagoa, Lagos, Loulé, Monchique, Portimão, São Brás de Alportel, Silves, Tavira, Vila do Bispo</t>
  </si>
  <si>
    <t>Alcoutim, Castro Marim, Tavira</t>
  </si>
  <si>
    <t>Alcoutim, Castro Marim, Tavira, Vila Real de Santo António</t>
  </si>
  <si>
    <t>Faro, Loulé, São Brás de Alportel</t>
  </si>
  <si>
    <t>Castro Marim, Tavira, Vila Real de Santo António</t>
  </si>
  <si>
    <t>Albufeira, Aljezur, Faro, Lagos, Loulé, Monchique, Olhão, Portimão, Vila do Bispo, Vila Real de Santo António</t>
  </si>
  <si>
    <t>Lagoa, Monchique, São Brás de Alportel, Vila do Bispo, Vila Real de Santo António</t>
  </si>
  <si>
    <t>Faro, Loulé, Portimão</t>
  </si>
  <si>
    <t>Lagoa, Lagos</t>
  </si>
  <si>
    <t>ALG-06-4740-FSE-000171</t>
  </si>
  <si>
    <t>ALG-06-4740-FSE-000182</t>
  </si>
  <si>
    <t>ALG-06-4740-FSE-000188</t>
  </si>
  <si>
    <t>ALG-06-4740-FSE-000193</t>
  </si>
  <si>
    <t>ALG-06-4740-FSE-000198</t>
  </si>
  <si>
    <t>ALG-06-4740-FSE-000218</t>
  </si>
  <si>
    <t>ALG-06-4740-FSE-000240</t>
  </si>
  <si>
    <t>ALG-06-4740-FSE-000243</t>
  </si>
  <si>
    <t>ALG-06-4740-FSE-000246</t>
  </si>
  <si>
    <t>ALG-06-4740-FSE-000252</t>
  </si>
  <si>
    <t>ALG-06-4740-FSE-000254</t>
  </si>
  <si>
    <t>A GROWIN PORTUGAL pretende alavancar a experiência internacional do seu fundador e gestor, associado ao uso de tecnologia, para se tornar numa plataforma de negócios com um conceito inovador para captar a criação de empresas em Portugal. A operação visa a contratação de três novos postos de trabalho para apoiar a expansão da atividade da empresa.</t>
  </si>
  <si>
    <t>Catarina Duarte Dias Unipessoal, Lda</t>
  </si>
  <si>
    <t>Operação de criação liquida de emprego na área da economia social - 3 novos postos de trabalho, nas áreas de apoio Administrativo, marketing e comunicação e realização de eventos.</t>
  </si>
  <si>
    <t>Operação de criação liquida de emprego (2 postos de trabalho), nomeadamente através de criação do próprio emprego e de emprego por conta de outrem, e do reforço da capacidade produtiva da empresa.</t>
  </si>
  <si>
    <t>O projeto ALGARVE (des)CONHECIDO tem o objetivo de contribuir para a diversificação da oferta turística, e beneficiar do aumento da procura de segmentos de mercado com crescente consciência ambiental, interesse pela fauna e flora, artes e ofícios, património histórico, gastronomia e pelas vivências dos locais que visitam, através da conceção e oferta de vários roteiros pedestres e programas de experiências, ao longo de todo o ano.</t>
  </si>
  <si>
    <t>ALG-40-2020-26</t>
  </si>
  <si>
    <t>Desenvolvimento socioeconómico de base local - AGÊNCIA DE DESENVOLVIMENTO DO BARLAVENTO - Empreendedorismo Social</t>
  </si>
  <si>
    <t>ALG-40-2020-25</t>
  </si>
  <si>
    <t>ALG-40-2020-30</t>
  </si>
  <si>
    <t>Desenvolvimento socioeconómico de base local - +CO3SO Emprego Urbano (GAL Lagos Cidade 2020)</t>
  </si>
  <si>
    <t>Desenvolvimento socioeconómico de base local - GAL Costeiro - Pesca do Sotavento do Algarve - Urbano</t>
  </si>
  <si>
    <t>Gabriela Correia Unipessoal, Lda.</t>
  </si>
  <si>
    <t>O projeto prevê a criação e capacitação do Centro SOMAR - Associação de Conservação Marinha e Bioacústica, em Lagos, tratando-se de uma associação sem fins lucrativos, cuja principal prioridade passa por desenvolver ações de educação ambiental, investigação, envolvimento comunitário e eventos ligados a sustentabilidade em prol da conservação das espécies de mamíferos marinhos que utilizam a Costa Algarvia e de todo o ambiente marinho adjacente.</t>
  </si>
  <si>
    <t>O projeto da FRILAGOS visa a contratação de três novos postos de trabalho para reforçar a equipa na vertente comercial, para apoiar a expansão da atividade da empresa e assegurar um serviço completo e coerente com as necessidades do mercado.</t>
  </si>
  <si>
    <t>Criação líquida de dois postos de trabalho, na profissão de skipper, associada à consolidação de uma micro-empresa, envolvendo a realização de investimento adicional e correspondendo à conclusão de um projecto de investimento iniciado em Fevereiro de 2020.</t>
  </si>
  <si>
    <t>A Rejoice nasce da exigência de agir de forma concreta para incentivar estilos de vida e hábitos alimentares mais saudáveis, e para proporcionar propostas territoriais diversas com vista ao networking estratégico e ao desenvolvimento comunitário. Atua através de um food truck de gastronomia saudável KM0 e a organização de eventos diversos. A Rejoice trabalha de forma ativa junto da comunidade, contribuindo para o aumento da sua qualidade de vida</t>
  </si>
  <si>
    <t>Projeto de criação do próprio emprego (empreendedorismo feminino e qualificado) com a atividade de prestação de serviços em áreas nas quais a promotora desenvolveu competências e contatos ao longo da sua vida profissional: Serviços de apoio a cidadãos estrangeiros (residentes, trabalhadores e empresários); turismo (serviços de apoio à gestão); serviços de tradução e interpretação.</t>
  </si>
  <si>
    <t>Projecto de expansão de actividades de catering, eventos e restauração; Comercialização do BR3D e desenvolvimento de novas variedades para o canal HORECA da região; Abertura de loja em localização turística (Lagos).</t>
  </si>
  <si>
    <t>ALG-07-5267-FSE-000016</t>
  </si>
  <si>
    <t>ALG-07-5267-FSE-000017</t>
  </si>
  <si>
    <t>ALG-07-5267-FSE-000018</t>
  </si>
  <si>
    <t>ALG-07-5267-FSE-000019</t>
  </si>
  <si>
    <t>ALG-07-5267-FSE-000020</t>
  </si>
  <si>
    <t>ALG-07-5267-FSE-000022</t>
  </si>
  <si>
    <t>ALG-07-5267-FSE-000023</t>
  </si>
  <si>
    <t>ALG-07-5267-FSE-000024</t>
  </si>
  <si>
    <t>ALG-07-5267-FSE-000025</t>
  </si>
  <si>
    <t>ALG-07-5267-FSE-000026</t>
  </si>
  <si>
    <t>ALG-07-5267-FSE-000027</t>
  </si>
  <si>
    <t>ALG-07-5267-FSE-000029</t>
  </si>
  <si>
    <t>ALG-07-5267-FSE-000030</t>
  </si>
  <si>
    <t>ALG-07-5267-FSE-000031</t>
  </si>
  <si>
    <t>ALG-07-5267-FSE-000032</t>
  </si>
  <si>
    <t>ALG-07-5267-FSE-000033</t>
  </si>
  <si>
    <t>ALG-07-5267-FSE-000034</t>
  </si>
  <si>
    <t>ALG-67-2020-43</t>
  </si>
  <si>
    <t>Qualidade dos sistemas de ensino e formação de nível não-superior -</t>
  </si>
  <si>
    <t>Com este projeto pretendemos dar a oportunidade aos nossos alunos de aliar conhecimentos de todas as disciplinas da área científica, da área geral e da área artística, derrubando barreiras que, embora artificiais, tendem a compartimentar conhecimentos nas suas cabeças. Ao se debruçarem sobre a biodiversidade do Algarve Profundo  ( na terra e no mar), pretendemos sensibilizá~los para a importância da sua preservação.</t>
  </si>
  <si>
    <t>O AE D. José I - VRSA pretende aderir à rede de Clubes de Ciência Viva na Escola (CCVnE) criando um espaço aberto de contacto com a ciência e a tecnologia, promotor de metodologias ativas, investigativas e experimentais, de acesso generalizado aos alunos.
O CCVnE constituirá uma medida que visa a melhoria das aprendizagens e dos resultados escolares dos alunos ao nível do ensino das ciências e o reforço das práticas curriculares.</t>
  </si>
  <si>
    <t>Apoio à aprendizagem das ciências e do desenvolvimento da literacia científica</t>
  </si>
  <si>
    <t>O CCVnE do Agrupamento de Escolas João de Deus tem como objetivo fundamental da sua atividade o apoio a projetos do Agrupamento que promovam o conhecimento e o ensino experimental das ciências. Visa a melhoria dos resultados de aprendizagem relevantes dos alunos do agrupamento e a promoção da literacia científica e tecnológica na sociedade portuguesa.</t>
  </si>
  <si>
    <t>O CCVnE ESPAMOL, através da promoção do ensino experimental é relevante para o sucesso do Plano de Inovação (PI) criado e aprovado para o Agrupamento de Escolas, para o triénio 2020-2023. Este documento estratégico para o Serviço e Sucesso Educativo do Agrupamento visa de uma forma geral a melhoria da qualidade das aprendizagens e dos resultados escolares, em particular na componente curricular da Matemática e das Ciências Experimentais.</t>
  </si>
  <si>
    <t>Intervenção com características importantes no desenvolvimento de competências em jovens e profissionais, que promovam a melhoria da qualidade do ensino em geral e em particular o interesse pelas ciências, meio ambiente e história. Interdisciplinaridade, abrangência a todos os níveis de ensino, oferta educativas e formativas. Valorização do património.</t>
  </si>
  <si>
    <t>O projeto visa a criação de um Clube de Ciência Viva na Escola de Hotelaria e Tuismo de Vila Real de Santo António, com capacidade de desenvolver atividades nas Escolas de Hotelaria e Turismo do Algarve (VRSA, Faro e Portimão). O principal objetivo da candidatura é a criação do MED_LAB – Laboratório de atividades e experiências associadas a Dieta Mediterrânica, desenvolvendo atividades que promovam o conceito do estilo de vida mediterrânico</t>
  </si>
  <si>
    <t>Faro, Portimão, Vila Real de Santo António</t>
  </si>
  <si>
    <t>Desenvolvimento de um projecto CCVnE no Agrupamento de Escolas de Silves, centrado nas temáticas do Mar e da Saúde, onde serão desenvolvidas diversas actividades, abrangendo visitas de estudo, conferências, palestras, workshop,s e pesquisas e tratamento de dados experimentais para análise e desenvolvimento de conteúdos curriculares. Para a prossecução destes objectivos contamos com parceiros estrategicos de diferentes áreas de actividade.</t>
  </si>
  <si>
    <t>Recentemente teve início o processo de criação do Geoparque Algarvensis, um território com limites claramente definidos, que inclui um notável património geológico, associado a uma estratégia de desenvolvimento sustentável. Com esta operação pretende-se dar a conhecer esse património à comunidade educativa e à população do concelho de Loulé, através dos valores educativos que encerra, sensibilizando-a para a sua proteção e conservação.</t>
  </si>
  <si>
    <t>As iniciativas integradas no projeto “Aprender com a Ria” estendem-se a todas as escolas do agrupamento e pretendem sensibilizar os alunos entre os 5 e os 18 anos, bem como os seus familiares e restante comunidade para a importância do estudo e da proteção da Ria Formosa. As iniciativas a desenvolver promovem o ensino experimental das ciências e contribuem para a modernização dos modelos e das estratégias de ensino.</t>
  </si>
  <si>
    <t>O presente Projeto visa a promoção de uma cultura científica e tecnológica no Agrupamento e na Comunidade, como condição de crescimento e inovação, indispensável ao desenvolvimento das sociedades modernas e ao bem-estar dos cidadãos. Pretende-se a melhoria da qualidade do ensino público, através de ações inovadoras e específicas dirigidas à promoção da eficiência e da eficácia do sistema educativo, contribuindo para melhorar o sucesso escolar.</t>
  </si>
  <si>
    <t>O Clube Ciência Viva visa promover a motivação dos alunos para o ensino experimental das ciências e o desenvolvimento das competências inscritas no perfil dos alunos à saída da escolaridade obrigatória; potenciar a escola como um polo de divulgação científica; promover a literacia cientifica na comunidade, etc, através de iniciativas como Laboratórios itinerantes, laboratórios abertos, visitas de estudo, palestras, e atividades experimentais.</t>
  </si>
  <si>
    <t>ALG-07-5673-FEDER-000029</t>
  </si>
  <si>
    <t>ALG-07-5673-FEDER-000030</t>
  </si>
  <si>
    <t>ALG-07-5673-FEDER-000031</t>
  </si>
  <si>
    <t>ALG-07-5673-FEDER-000032</t>
  </si>
  <si>
    <t>ALG-07-5673-FEDER-000033</t>
  </si>
  <si>
    <t>ALG-07-5673-FEDER-000034</t>
  </si>
  <si>
    <t>ALG-07-5673-FEDER-000035</t>
  </si>
  <si>
    <t>ALG-07-5673-FEDER-000036</t>
  </si>
  <si>
    <t>ALG-07-5673-FEDER-000037</t>
  </si>
  <si>
    <t>ALG-07-5673-FEDER-000038</t>
  </si>
  <si>
    <t>ALG-07-5673-FEDER-000039</t>
  </si>
  <si>
    <t>ALG-07-5673-FEDER-000040</t>
  </si>
  <si>
    <t>ALG-07-5673-FEDER-000041</t>
  </si>
  <si>
    <t>ALG-07-5673-FEDER-000044</t>
  </si>
  <si>
    <t>ALG-07-5673-FEDER-000045</t>
  </si>
  <si>
    <t>ALG-07-5673-FEDER-000046</t>
  </si>
  <si>
    <t>ALG-07-5673-FEDER-000047</t>
  </si>
  <si>
    <t>ALG-07-5673-FEDER-000049</t>
  </si>
  <si>
    <t>ALG-07-5673-FEDER-000050</t>
  </si>
  <si>
    <t>ALG-07-5673-FEDER-000051</t>
  </si>
  <si>
    <t>ALG-07-5673-FEDER-000052</t>
  </si>
  <si>
    <t>ALG-07-5673-FEDER-000053</t>
  </si>
  <si>
    <t>EB 23 D. Afonso III- Remodelação de Fibrocimento</t>
  </si>
  <si>
    <t>EB23 Dr. Joaquim Rocha Peixoto Magalhães - Remoção de Fibrocimento</t>
  </si>
  <si>
    <t>EB23 Dr. José de Jesus Neves Júnior - Remoção de Fibrocimento</t>
  </si>
  <si>
    <t>EB23 Montenegro -Remoção de Fibrocimento</t>
  </si>
  <si>
    <t>EB23 Dr. Alberto Iria - Remoção de Fibrocimento</t>
  </si>
  <si>
    <t>EB Dr. João Lúcio - Remoção de Fibrocimento</t>
  </si>
  <si>
    <t>EB23 João da Rosa - Remoção de Fibrocimento</t>
  </si>
  <si>
    <t>EB23 Padre João Coelho Cabanita - Remoção de Fibrocimento - Loulé</t>
  </si>
  <si>
    <t>ES Drª. Laura Ayres - Remoção de Fibrocimento</t>
  </si>
  <si>
    <t>EB23 Dr. António de Sousa Agostinho - Remoção de Fibrocimento</t>
  </si>
  <si>
    <t>EBI Escola Básica Integrada Prof. Aníbal Cavaco Silva - Remoção de Fibrocimento</t>
  </si>
  <si>
    <t>EB23 Escola Básica de Algoz - Remoção de Fibrocimento</t>
  </si>
  <si>
    <t>EB23 Dr. António da Costa Contreiras - Remoção de Fibrocimento</t>
  </si>
  <si>
    <t>Intervenção na Escola Básica D. Afonso III,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</si>
  <si>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Joaquim Rocha Peixoto Magalhães,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</si>
  <si>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José de Jesus Neves Júnior,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</si>
  <si>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de Montenegro,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
(memória descritiva em anexo)</t>
  </si>
  <si>
    <t>Esta operação tem por objetivo proceder à remoção e substituição das placas de fibrocimento com amianto na sua composição na Escola Básica Padre João Coelho Cabanita - Loulé.</t>
  </si>
  <si>
    <t>Esta operação tem por objetivo proceder à remoção e substituição das placas de fibrocimento com amianto na sua composição na Escola Secundária Dr.ª Laura Ayres – Quarteira - Loulé.</t>
  </si>
  <si>
    <t>Esta operação tem por objetivo proceder à remoção e substituição das placas de fibrocimento com amianto na sua composição na Escola Básica Dr. António de Sousa Agostinho – Almancil – Loulé.</t>
  </si>
  <si>
    <t>Esta operação tem por objetivo proceder à remoção e substituição das placas de fibrocimento com amianto na sua composição na Escola Básica Prof. Dr. Aníbal Cavaco Silva – Boliqueime – Loulé.</t>
  </si>
  <si>
    <t>Remoção das coberturas em fibrocimento existentes nos diferentes edifícios da escola, que contêm na sua composição fibras de amianto, potencialmente nocivas para a saúde humana e ambiente. 
Colocação de novas coberturas em painéis isotérmicos, com o objectivo da melhoria da eficiência energética dos edifícios.</t>
  </si>
  <si>
    <t>ES Padre António Martins de Oliveira - Remoção de Fibrocimento</t>
  </si>
  <si>
    <t>EB23 Rio Arade - Parchal - Remoção de Fibrocimento</t>
  </si>
  <si>
    <t>EB23 Professor João Cónim - Remoção de Fibrocimento</t>
  </si>
  <si>
    <t>EB Marmelete - Remoção de Fibrocimento</t>
  </si>
  <si>
    <t>Escola Básica 2,3 Júdice Fialho- Remoção de Fibrocimento</t>
  </si>
  <si>
    <t>ES Manuel Gomes - Remoção de Fibrocimento</t>
  </si>
  <si>
    <t>EB23 D. João II - Remoção de Fibrocimento</t>
  </si>
  <si>
    <t>EB23 D. Martim Fernandes - Remoção de Fibrocimento</t>
  </si>
  <si>
    <t>ES Albufeira - Remoção de Fibrocimento</t>
  </si>
  <si>
    <t>Pretende-se intervir na melhoria das condições de segurança e saúde da ESCOLA SECUNDARIA PADRE ANTÓNIO MARTINS DE OLIVEIRA, visando eliminar fatores potencialmente prejudiciais para a saúde humana e o ambiente associados à existência de materiais com amianto na sua composição. A intervenção na ESPAMOL incide sobre quatro edifícios e a área total de intervenção para remodelação da cobertura é de 2107.00 m2 .</t>
  </si>
  <si>
    <t>Pretende-se intervir na melhoria das condições de segurança e saúde da EB Rio Arade, visando eliminar fatores potencialmente prejudiciais para a saúde humana e o ambiente associados à existência de materiais com amianto na sua composição. A intervenção na EB Rio Arade incide sobre 3 edifícios e a área total de intervenção para remodelação da cobertura é de 2376.19 m2 .</t>
  </si>
  <si>
    <t>Pretende-se intervir na melhoria das condições de segurança e saúde EB João Cónim, visando eliminar fatores potencialmente prejudiciais para a saúde humana e o ambiente associados à existência de materiais com amianto na sua composição. A intervenção na EB João Cónim incide sobre um edifício e a área total de intervenção para remodelação da cobertura é de 214.12 m2.</t>
  </si>
  <si>
    <t>A operação visa a remoção das coberturas de fibrocimento da escola de Marmelete. Neste momento já se encontram lançados os procedimentos concursais relativos à elaboração dos projetos técnicos de execução.</t>
  </si>
  <si>
    <t>A candidatura visa a intervenção na infraestrutura da EB 2,3 D. Martins Fernandes, eliminando fatores potencialmente prejudiciais à saúde humana e ao ambiente associados à existência de materiais com amianto na sua composição, com vista a melhorar as condições de segurança e saúde na escola.</t>
  </si>
  <si>
    <t>A candidatura visa a intervenção na infraestrutura da Escola Secundária de Albufeira, eliminando fatores potencialmente prejudiciais para a saúde humana e o ambiente associados à existência de materiais com amianto na sua composição, com vista a melhorar as condições de segurança e saúde da escola</t>
  </si>
  <si>
    <t>Alcoutim, Aljezur, Castro Marim, Faro, Loulé, Loulé, Monchique, Silves, Tavira, Vila do Bispo</t>
  </si>
  <si>
    <t>Albufeira, Lagoa, Loulé, Portimão</t>
  </si>
  <si>
    <t>Aljezur, Loulé, Monchique</t>
  </si>
  <si>
    <t>Albufeira, Loulé, Portimão</t>
  </si>
  <si>
    <t>Alcoutim, Castro Marim</t>
  </si>
  <si>
    <t>Alcoutim, Castro Marim, Vila Real de Santo António</t>
  </si>
  <si>
    <t>Faro, Portimão</t>
  </si>
  <si>
    <t>Aljezur, Lagos, Vila do Bispo</t>
  </si>
  <si>
    <t>Faro, Portimão, Silves</t>
  </si>
  <si>
    <t>Albufeira, Loulé, Portimão, Silves, Vila do Bispo</t>
  </si>
  <si>
    <t>Faro, Olhão, Portimão, Silves, Vila Real de Santo António</t>
  </si>
  <si>
    <t>Aljezur, Lagoa, Lagos, Loulé, Portimão, Silves, Tavira</t>
  </si>
  <si>
    <t>Albufeira, Faro, Lagos, Loulé, Olhão, Portimão, Silves</t>
  </si>
  <si>
    <t>Albufeira, Aljezur, Lagoa, Lagos, Portimão, Vila do Bispo</t>
  </si>
  <si>
    <t>Faro, Loulé, São Brás de Alportel, Silves</t>
  </si>
  <si>
    <t>Albufeira, Faro, Lagoa, Lagos, Loulé, Portimão, Tavira</t>
  </si>
  <si>
    <t>Albufeira, Faro, Lagoa, Loulé, Portimão, Silves</t>
  </si>
  <si>
    <t>Albufeira, Faro, Lagoa, Loulé, Portimão, Tavira, Vila Real de Santo António</t>
  </si>
  <si>
    <t>Albufeira, Faro, Loulé, São Brás de Alportel</t>
  </si>
  <si>
    <t>Faro, Portimão, São Brás de Alportel</t>
  </si>
  <si>
    <t>Faro, Lagoa, Loulé, Portimão, Silves, Tavira</t>
  </si>
  <si>
    <t>Faro, Silves, Tavira</t>
  </si>
  <si>
    <t>Faro, Lagoa, Portimão, Tavira</t>
  </si>
  <si>
    <t>Faro, Lagoa, Lagos, Portimão, Tavira</t>
  </si>
  <si>
    <t>Loulé, São Brás de Alportel</t>
  </si>
  <si>
    <t>Monchique, Portimão</t>
  </si>
  <si>
    <t>Faro, Loulé, Portimão, Vila Real de Santo António</t>
  </si>
  <si>
    <t>Alcoutim, Castro Marim, Faro, Tavira, Vila Real de Santo António</t>
  </si>
  <si>
    <t>Albufeira, Lagoa, Silves</t>
  </si>
  <si>
    <t>Albufeira, Faro, Portimão, Tavira</t>
  </si>
  <si>
    <t>Albufeira, Faro, Lagos, Loulé, Olhão, Portimão, Silves, Tavira, Vila Real de Santo António</t>
  </si>
  <si>
    <t>Albufeira, Faro, Loulé, Portimão, São Brás de Alportel</t>
  </si>
  <si>
    <t>Albufeira, Aljezur, Lagoa, Lagos, Monchique, Portimão, Vila do Bispo</t>
  </si>
  <si>
    <t>Faro, Loulé, Silves</t>
  </si>
  <si>
    <t>Faro, Portimão, Tavira</t>
  </si>
  <si>
    <t>ALG-59-2020-09</t>
  </si>
  <si>
    <t>Emprego altamente qualificado nas empresas ou em COLABS - Contratação de Recursos Humanos Altamente Qualificados (PME ou CoLAB)</t>
  </si>
  <si>
    <t>ALG-01-0145-FEDER-032209</t>
  </si>
  <si>
    <t>ISPA, CRL</t>
  </si>
  <si>
    <t>SARDITEMP .: Impacto das alterações climáticas na ecologia e dinâmica de pequenos peixes pelágicos</t>
  </si>
  <si>
    <t>Lisboa, Oeiras, Faro</t>
  </si>
  <si>
    <t>ALG-01-0247-FEDER-047122</t>
  </si>
  <si>
    <t>ALG-01-0247-FEDER-072232</t>
  </si>
  <si>
    <t>NOSTRESS .: Novos alimentos funcionais para redução de efeitos do stress em aquacultura</t>
  </si>
  <si>
    <t>Tendo como alvo o aumento do bem-estar animal em unidades de aquacultura, o projecto NOSTRESS visa desenvolver um aditivo funcional com propriedades bioactivas e alimentos fortificados que aumentem a resistência a factores de stress e a agentes patogénicos em peixes marinhos, às primeiras idades.</t>
  </si>
  <si>
    <t>Olhão, Lisboa, Matosinhos</t>
  </si>
  <si>
    <t>SEABIOCIDE .: Novo biocida com origem no mar português para o tratamento de doenças infecciosas</t>
  </si>
  <si>
    <t>SI-47-2020-13</t>
  </si>
  <si>
    <t>O consórcio estabeleceu um novo método para extrair compostos biocidas de algas invasoras da costa Portuguesa. O projeto SEABIOCIDE visa determinar os seus mecanismos de ação e identificar quimicamente estas novas moléculas biocidas, que têm grande potencial para o tratamento de doenças infeciosas.</t>
  </si>
  <si>
    <t>Vila do Bispo, Oeiras</t>
  </si>
  <si>
    <t>ALG-03-1406-FEDER-000017</t>
  </si>
  <si>
    <t>ALG-03-1406-FEDER-000020</t>
  </si>
  <si>
    <t>ALG-03-1406-FEDER-000022</t>
  </si>
  <si>
    <t>ALG-03-1406-FEDER-000023</t>
  </si>
  <si>
    <t>ALG-03-1406-FEDER-000024</t>
  </si>
  <si>
    <t>VALORIZAÇÃO E BENEFICIAÇÃO DA RUA  ATRÁS DOS MUROS</t>
  </si>
  <si>
    <t>Ampliação de Percurso Pedociclável (Circular Norte - EM 513)</t>
  </si>
  <si>
    <t>Visa a intervenção entre Lagos e a Ribeira de Odiáxere, com o total de 5,4 km, destinada ao desenvolvimento de uma ciclovia, com vista à promoção da utilização de modos de transporte suaves nas deslocações diárias interurbanas, em segurança e conforto, contribuindo para alterar os hábitos sociais, redução de gases com efeito estufa e do ruido, e melhoria da qualidade do ambiente urbano e da saúde da população.</t>
  </si>
  <si>
    <t>Sendo a Ecovia do Litoral uma infraestrutura continua, o Município de Olhão além desta intervenção, está simultaneamente desenvolver os projetos para intervenção no Troço OL1 de Ligação entre Faro e Olhão e o troço OL3 entre Bias e a Fuseta. Encontram-se também em estudo os troços OL4 e OL5 assim como o atravessamento da ciclovia do Algarve na cidade de Olhão.</t>
  </si>
  <si>
    <t>A presente intervenção pretende a criação de condições para uma melhoria na mobilidade e da acessibilidade na cidade de Quarteira, com vista a reforçar os modos suaves de circulação (pedonal e ciclável) e melhorar a qualidade de vida dos seus cidadãos, visitantes e turistas. Esta intervenção integra a rede estruturante definida no âmbito do Plano de Mobilidade Urbana Sustentável de Quarteira-Vilamoura.</t>
  </si>
  <si>
    <t>Valorização e beneficiação funcional, paisagística e ambiental, promovendo em simultâneo a requalificação, segurança e atractividade, enquanto via privilegiada de distribuição de trânsito e de circulação interna na cidade de Silves. Serão implementadas vias dedicadas à mobilidade suave com condições de circulação e segurança, que permitirá a redução do tráfego automóvel, contribuindo para a redução das emissões de gases com efeito de estufa.</t>
  </si>
  <si>
    <t>ALG-04-2316-FEDER-000058</t>
  </si>
  <si>
    <t>Operação 5 - Requalificação da Praça Ferreira de Almeida e Arruamentos Contíguos</t>
  </si>
  <si>
    <t>A operação pretende contribuir para a qualificação e revitalização do espaço urbano, realizando trabalhos de construção civil e iluminação pública na Praça e nos arruamentos contíguos.</t>
  </si>
  <si>
    <t>ALG-05-3928-FEDER-000053</t>
  </si>
  <si>
    <t>ALG-05-3928-FEDER-000055</t>
  </si>
  <si>
    <t>ALG-28-2020-12</t>
  </si>
  <si>
    <t>READY - 3ª fase</t>
  </si>
  <si>
    <t>Centro Cultural e de Inovação da Bordeira</t>
  </si>
  <si>
    <t>A criação de uma ciclovia e de um centro de apoio ao BTT em Alcoutim e um percurso pedestre integrado no Aspirante Geoparque Algarvensis Loulé-Silves-Albufeira.</t>
  </si>
  <si>
    <t>Albufeira, Alcoutim</t>
  </si>
  <si>
    <t>Construção de um equipamento novo - Centro Cultural e de Inovação da Bordeira (Memória descritiva em anexo)</t>
  </si>
  <si>
    <t>ALG-06-4740-FSE-000147</t>
  </si>
  <si>
    <t>ALG-06-4740-FSE-000186</t>
  </si>
  <si>
    <t>ALG-06-4740-FSE-000189</t>
  </si>
  <si>
    <t>ALG-06-4740-FSE-000212</t>
  </si>
  <si>
    <t>ALG-06-4740-FSE-000215</t>
  </si>
  <si>
    <t>ALG-06-4740-FSE-000233</t>
  </si>
  <si>
    <t>ALG-06-4740-FSE-000235</t>
  </si>
  <si>
    <t>ALG-06-4740-FSE-000241</t>
  </si>
  <si>
    <t>ALG-06-4740-FSE-000248</t>
  </si>
  <si>
    <t>ALG-06-4740-FSE-000276</t>
  </si>
  <si>
    <t>ALG-06-4740-FSE-000278</t>
  </si>
  <si>
    <t>Criação de Microempresa de prestação de serviço de Consultoria de Animação Turística</t>
  </si>
  <si>
    <t>Com a implementação deste projeto, pretende-se a expansão e modernização da Sociedade da Água de Monchique, através da contratação de 3 RH, neste momento, indispensáveis para o processo de crescimento e aumento da competitividade da empresa.</t>
  </si>
  <si>
    <t>Criação de posto de trabalho para empresa de organização de atividades de animação turística.</t>
  </si>
  <si>
    <t>ALG-40-2020-31</t>
  </si>
  <si>
    <t>Desenvolvimento socioeconómico de base local - GAL Costeiro - Pesca do Sotavento do Algarve - Empreendedorismo Social</t>
  </si>
  <si>
    <t>A operação é desenvolvida por uma IPSS, visa a criação de um emprego para Assistente Social para garantir o acompanhamento e apoio social aos moradores do Bairro dos Pescadores com agregados familiares associados à pesca e aquacultura, em Olhão, e a famílias oriundas de bairros circundantes.
A intervenção centra-se na diminuição das assimetrias sociais e na mitigação do sofrimento das pessoas mais vulneráveis visando a integração em sociedade.</t>
  </si>
  <si>
    <t>Com a contratação de 2 colaboradores e a aquisição de infraestruturas para eventos e viaturas para passeios, a BAGASIL pretende impulsionar a animação turística no Baixo Guadiana, através da realização de atividades ligadas ao turismo da natureza, ativo e cultural, com vista a valorizar a região e os seus produtos endógenos, recorrendo a parcerias para uma promoção turística, conjunta e eficaz do território.</t>
  </si>
  <si>
    <t>O projeto que se apresenta consiste na criação de 3 postos de trabalho no turismo rural Monte do Malhão, resultantes da inovação da sua atividade, onde serão desenvolvidas áreas tais como a saúde e bem estar, a natureza, a cultura, tornando  a estadia ao hóspede e ao utilizador uma experiência única e diferenciadora. Abandonamos a venda de dormidas para entrar numa nova realidade que são as experiências. Com isto pretendemos ser uma referência</t>
  </si>
  <si>
    <t>"Inovação e esperança, que nos fazem ver mais longe, acreditar no incerto, mas com a certeza de querer fazer a diferença. O nosso compromisso, o vosso futuro,"</t>
  </si>
  <si>
    <t>Criação de uma nova empresa na área de arquitectura e engenharia civil, oferecendo vários serviços, nomeadamente: projectos de construção, certificação energética, consultadoria, peritagem, avaliações de imóveis, acompanhamento, direcção e fiscalização de obras, levantamento de edifícios, fichas técnicas de habitação, planos de segurança e saúde, alojamento local, etc.</t>
  </si>
  <si>
    <t>Pretende a empresa, numa pequena aldeia do concelho de Alcoutim, criar três postos de trabalho numa área de actividade económica que foi identificada pelo promotor, como sendo deficitária na oferta.</t>
  </si>
  <si>
    <t>O projeto da empresa Gonçalserra, Unipessoal, Lda pretende criar três postos de trabalho em Altura, Castro Marim, inserido no território das Terras do Baixo Guadiana. A expansão da empresa e a criação dos postos de trabalho irão contribuir para o desenvolvimento local através de atividades diferenciadoras de turismo de natureza, cultural, sénior e de saúde e bem-estar envolvendo os recursos endógenos, assentes em parcerias locais.</t>
  </si>
  <si>
    <t>Reabilitação dos arranjos exteriores do bairro social "Atalaia" - Atalaia Norte</t>
  </si>
  <si>
    <t>ALG-06-4943-FEDER-000004</t>
  </si>
  <si>
    <t>Reabilitação dos arranjos exteriores do bairro social "Porta Nova" - 1ª fase</t>
  </si>
  <si>
    <t>ALG-06-4943-FEDER-000005</t>
  </si>
  <si>
    <t>Requalificação do Bairro do Progresso</t>
  </si>
  <si>
    <t>ALG-06-4943-FEDER-000006</t>
  </si>
  <si>
    <t>No âmbito da revitalização e valorização dos espaços urbanos em áreas socialmente vulneráveis, a presente intervenção localiza-se no quarteirão norte da Atalaia visando dotar esta zona de melhores condições de acessibilidade, mobilidade, áreas de ensombramento e jardins, reestruturação da circulação viária e pedonal, introdução de novo mobiliário urbano e de desporto.</t>
  </si>
  <si>
    <t>A operação permitirá:
- Arranjo urbanístico ao nível dos pavimentos, passeios e lancis que se encontram degradados;
- Reparação da rede de rega nos canteiros relvados;
- Introdução de novas áreas plantadas e árvores de ensombramento que potenciem zonas de lazer e de bem-estar para a comunidade;
- Reabilitação dos muros e canteiros.
- Instalação de mobiliário urbano – bancos</t>
  </si>
  <si>
    <t>A requalificação do Bairro do Progresso, no qual residem 170 pessoas. 
Ocupa uma área de aproximadamente 10.000,00 m² que se encontra totalmente integrada na área urbana de Silves. É constituído por 14 edifícios de habitação colectiva. Pretende-se, actuar em duas tipologias de acção: - Reabilitação do espaço público e - Reabilitação ou reconversão de equipamentos de utilização colectiva, vocacionados para a promoção da inclusão.</t>
  </si>
  <si>
    <t>ALG-07-5267-FSE-000021</t>
  </si>
  <si>
    <t>ALG-07-5267-FSE-000028</t>
  </si>
  <si>
    <t>ALG-07-5267-FSE-000036</t>
  </si>
  <si>
    <t>ALG-07-5267-FSE-000037</t>
  </si>
  <si>
    <t>ALG-07-5267-FSE-000038</t>
  </si>
  <si>
    <t>ALG-07-5267-FSE-000039</t>
  </si>
  <si>
    <t>ALG-07-5267-FSE-000040</t>
  </si>
  <si>
    <t>ALG-07-5267-FSE-000041</t>
  </si>
  <si>
    <t>Os Clubes Ciência Viva na Escola funcionam como espaços privilegiados de contato com a ciência e a tecnologia, para a educação e o acesso generalizado de professores e alunos a práticas científicas inovadoras, promovendo o ensino experimental das ciências. Este projeto, visa cooperar na promoção da literacia científica e tecnológica com acesso a aplicações científicas, que estimulem o entusiasmo pela ciência e pela aprendizagem ao longo da vida.</t>
  </si>
  <si>
    <t>Faro, Lagos, Tavira</t>
  </si>
  <si>
    <t>A partir do tema Alterações Climáticas, Energias Renováveis e os Oceanos, o clube pretende realizar um conjunto de iniciativas que se enquadrem nos temas constantes no currículo dos alunos. Para o efeito, neste projeto também prevemos a realização de algumas ações de formação, no sentido de capacitar os docentes das ferramentas adequadas para que possam promover, nos discentes, aprendizagens efetivas nestes domínios e a sua consolidação.</t>
  </si>
  <si>
    <t>ALG-67-2020-47</t>
  </si>
  <si>
    <t>Qualidade dos sistemas de ensino e formação de nível não-superior - Formação contínua de professores</t>
  </si>
  <si>
    <t>O Plano de Ação para a Transição Digital é um instrumento nacional para a capacitação e inclusão digital. Assim importa criar ofertas formativas assentes na inovação  e na aprendizagem,  conhecimentos e competências, no âmbito de uma abordagem transversal das tecnologias digitais nas diferentes áreas curriculares e não curriculares dos ensinos básico e secundário,  e nas diferentes modadalidades de ensino, presencial ou à distância (E@D).</t>
  </si>
  <si>
    <t>O Plano de Ação para a Transição Digital, no que toca aos docentes, tem como objetivo alicerçar a integração transversal das tecnologias de informação e comunicação e de outras ferramentas digitais nas práticas profissionais e pedagógicas dos docentes, nas suas rotinas e procedimentos diários, na vida dos alunos, nas suas práticas de aprendizagem e no exercício de cidadania. É para dar resposta a esta necessidade que se apresenta a candidatura.</t>
  </si>
  <si>
    <t>Forte aposta na capacitação digital dos docentes, dos agrupamentos de escolas associados a este CFAE, através de um plano de formação que garanta o desenvolvimento da competência digital dos mesmos, formação esta, centrada nas práticas pedagógicas específicas para sala de aula e incorporação do digital no trabalho diário com os alunos (do 1.º ao 12.º anos de escolaridade), necessária ao ensino neste novo contexto digital.</t>
  </si>
  <si>
    <t>Tendo em conta as finalidades que presidem à formação no sentido da melhoria da qualidade da educação e do desenvolvimento profissional dos docentes e outros agentes do sistema de educação e formação, foram consideradas prioritárias ações de formação contínua que incidem no  Plano Capacitação Digital, no âmbito do Plano de Ação para a Transição Digital das Escolas ancorados no Quado de Referência Europeu de Comptências Digitais para Educadores.</t>
  </si>
  <si>
    <t>Apoiar programas de formação contínua de professores e formadores da educação pré-escolar e dos ensinos básico e secundário, visando desenvolver competências profissionais dos professores, de forma a assegurar a qualidade da classificação e os princípios de equidade e de justiça essenciais na validação dos resultados da avaliação.</t>
  </si>
  <si>
    <t>Este projeto articula-se com a política educativa, com as exigências de implementação do Plano de Transição Digital do Ministério da Educação – Plano de Capacitação Digital de Docentes - cujas necessidades de formação foram identificadas a partir das respostas ao questionário Check in do PTD, consubstanciadas em três níveis de formação em competências digitais. Contribui para o desenvolvimento das competências digitais dos docentes e para o dese</t>
  </si>
  <si>
    <t>ALG-07-5673-FEDER-000054</t>
  </si>
  <si>
    <t>Centro Escolar de Castro Marim (EB1 e JI) - Remoção de Fibrocimento</t>
  </si>
  <si>
    <t>A operação engloba a "Remoção de Fibrocimento no Parque Escolar de Castro Marim", a qual preconiza a modernização de um equipamento escolar destinado a Creche e pré-escolar, concretamente a remoção de fibrocimento na cobertura, cujo estado de conservação não permite responder às exigências atuais do ensino, permitindo a melhoria das condições de segurança e saúde de todos os utilizadores.</t>
  </si>
  <si>
    <t>ALG-06-4740-FSE-000262</t>
  </si>
  <si>
    <t>Contratação de técnico de turismo ambiental e rural.</t>
  </si>
  <si>
    <t>ALG-06-4740-FSE-000118</t>
  </si>
  <si>
    <t>ALG-01-0145-FEDER-072581</t>
  </si>
  <si>
    <t>ALG-01-0145-FEDER-072582</t>
  </si>
  <si>
    <t>ALG-01-0145-FEDER-072583</t>
  </si>
  <si>
    <t>ALG-01-0145-FEDER-072586</t>
  </si>
  <si>
    <t>ALG-01-0145-FEDER-072590</t>
  </si>
  <si>
    <t>ALG-01-0145-FEDER-072592</t>
  </si>
  <si>
    <t>SAICT-45-2020-41</t>
  </si>
  <si>
    <t>HEMS2IEA .: Promovendo comunidades de energia: de sistemas de gestão de energia residenciais a agregadores inteligentes de energia</t>
  </si>
  <si>
    <t>MONITUR .: Observação e monitorização do destino turístico Algarve: contributos para o seu desenvolvimento sustentável</t>
  </si>
  <si>
    <t>NutriSafe .: Explorando um novo e sustentável suplemento alimentar de origem marinha na promoção da longevidade e qualidade de vida em tempos de pandemia</t>
  </si>
  <si>
    <t>ALFA Score .: ALgarve Fit Ageing Score: uma nova ferramenta integrada para melhorar a qualidade de vida e o envelhecimento saudável</t>
  </si>
  <si>
    <t>A3-COR .: Algarve Active Ageing ? Reabilitação Cardíaca e para a Osteoartrose</t>
  </si>
  <si>
    <t>HoST Lab .: HoST Lab - Laboratório de Inovação em Hospitalidade, Sustentabilidade e Experiências Turísticas</t>
  </si>
  <si>
    <t>ALG-01-0247-FEDER-070150</t>
  </si>
  <si>
    <t>ALG-01-0247-FEDER-072327</t>
  </si>
  <si>
    <t>ALG-01-02B7-FEDER-069590</t>
  </si>
  <si>
    <t>ODYSSEY SENSING PROJECT .: Odyssey - Platform for Automated Sensing in Archaeology</t>
  </si>
  <si>
    <t>Este projeto irá recorrer a técnicas de tratamento de imagem e de inteligência artificial para detetar sítios arqueológicos a partir de dados de diferentes fontes, automatizando e complementando o trabalho humano para melhorar resultados, do que resultará um disruptivo produto SIG monetizável.</t>
  </si>
  <si>
    <t>Faro, Aveiro, Maia</t>
  </si>
  <si>
    <t>SI-47-2020-18</t>
  </si>
  <si>
    <t>WISDOM GUARDIAN, LDA</t>
  </si>
  <si>
    <t>YooniK .: YooniK: Reconhecimento inteligente de utilizadores centrado na privacidade com vista à conveniência, segurança e saúde pública</t>
  </si>
  <si>
    <t>O projeto YooniK visa permitir a autenticação facial de utilizadores com toda a privacidade, segurança e conveniência em todo o tipo de dispositivos da Internet das Coisas, substituindo chaves, cartões ou passwords e facilitando o controlo de acessos, check-in em hoteis ou compras em lojas ou kiosks</t>
  </si>
  <si>
    <t>Viseu, Silves, Cascais</t>
  </si>
  <si>
    <t>WIFI4MEDIA, LDA</t>
  </si>
  <si>
    <t>SS4S .: SS4S ? SAFETY SYSTEM FOR SENIORS</t>
  </si>
  <si>
    <t>A WIFI4MEDIA está a desenvolver um Dispositivo que permitirá monitorizar e acompanhar a população mais idosa de forma a garantir a sua saúde e segurança seja em regime de distanciamento social ou desconfinamento, sem prejudicar a qualidade da assistência médica e social em caso de necessidade.</t>
  </si>
  <si>
    <t>ALG-02-0752-FEDER-049290</t>
  </si>
  <si>
    <t>SPRINT3</t>
  </si>
  <si>
    <t>Reforçar a competitividade com o aumento da sua visibilidade internacional, promovendo o aumento das exportações para os mercados Europeu e Internacional, através do desenvolvimento dos seus processos de qualificação para a internacionalização e inovação.</t>
  </si>
  <si>
    <t>ALG-02-0853-FEDER-070627</t>
  </si>
  <si>
    <t>Implementação de uma Unidade Industrial de Transformação da planta Cannabis Satva em produtos com fins medicinais</t>
  </si>
  <si>
    <t>O projeto da CANNPRISMA consiste na criação de uma unidade industrial de transformação e processamento da planta Cannabis SATIVA para fins medicinais, com vista à comercialização de flor desidratada e do óleo da flor nos mercados internacionais.</t>
  </si>
  <si>
    <t>ALG-03-1406-FEDER-000021</t>
  </si>
  <si>
    <t>ALG-03-1406-FEDER-000026</t>
  </si>
  <si>
    <t>ALG-03-1406-FEDER-000029</t>
  </si>
  <si>
    <t>Sendo a Ecovia do Litoral uma infraestrutura continua, o Município de Olhão além desta intervenção, está simultaneamente desenvolver os projetos para intervenção no troço OL3 entre Bias e a Fuseta, e parte do troço OL2 entre Bias e Marim, promovendo o desenvolvimento sustentável, melhoria das condições de conforto, segurança e acessibilidade na circulação pedonal e ciclável, permitindo contribuir para o aumento da qualidade de vida.</t>
  </si>
  <si>
    <t>Promoção do uso de bicicletas e potenciação dos modos suaves de mobilidade – Bikesharing Silves</t>
  </si>
  <si>
    <t>Estudo Tráfego,Circulação e Estacionamento, Postos de estacionamento de Bicicletas, Implementação Sistema Gestão de Transportes</t>
  </si>
  <si>
    <t>O Município de Silves pretende adquirir 18 bicicletas eléctricas para partilhar. São veículos não poluentes para as deslocações nas ruas da cidade de Silves, que poderão utilizar as vias dedicadas à mobilidade suave, existentes e em construção, com condições de circulação e segurança. Permitindo a redução do tráfego automóvel, e consequente redução da poluição ambiental, contribuindo para a redução das emissões de gases com efeito de estufa.</t>
  </si>
  <si>
    <t>O objeto da presente candidatura visa a elaboração de estudo de tráfego, circulação e estacionamento da Cidade de Lagos, a implementação de uma rede de suportes de bicicletas em diversos pontos estratégicos na cidade, a melhoria e reforço da sinalização rodoviária horizontal e passadeiras na cidade, e a implementação de sistema de gestão da rede de transportes públicos de Lagos e serviço de transporte flexível.</t>
  </si>
  <si>
    <t>ALG-04-2316-FEDER-000055</t>
  </si>
  <si>
    <t>ALG-04-2316-FEDER-000056</t>
  </si>
  <si>
    <t>ALG-04-2316-FEDER-000060</t>
  </si>
  <si>
    <t>Requalificação das Frentes Ribeirinhas - Rua do Cais</t>
  </si>
  <si>
    <t>Interior do Museu Municipal Dr. José Formosinho</t>
  </si>
  <si>
    <t>Requalificação da Av. 5 de Outubro - Passeio Ribeirinho - 2ª Fase</t>
  </si>
  <si>
    <t>A presente operação enquadra-se na PI 6.5 do PO regional e encontra-se prevista na reprogramação do PARU de Tavira, contempla a revitalização e qualificação de um espaço público no centro da cidade, que visa  uma estreita ligação entre o Jardim e o Rio Gilão, bem como o alargamento da plataforma pedonal de ligação entre Jardim e Mercado da Ribeira, a formalização dos acessos à nova ponte sobre o Rio Gilão, para além do alargamento dos passeios.</t>
  </si>
  <si>
    <t>A presente operação visa candidatar a implementação de novas soluções de museografia e de comunicação para a exposição permanente deste equipamento, e a conservação e restauro dos seus bens para as exposições permanentes do núcleo primitivo e do novo núcleo dedicado ao grandioso e valioso espólio de arqueologia, contribuindo para a sua modernização, revitalização e dinamização</t>
  </si>
  <si>
    <t>Com a requalificação dos Jardins Patrão Joaquim Lopes e Pescador Olhanense pretende-se a unificação destes espaços, procurando soluções de ligação entre eles e o tecido urbano contiguo, designadamente com toda a área de reabilitação urbana (ARU).</t>
  </si>
  <si>
    <t>ALG-05-3928-FEDER-000058</t>
  </si>
  <si>
    <t>Sistemas Alimentares Sustentáveis</t>
  </si>
  <si>
    <t>Serão desenvolvidos 2 subprojectos:
a) Reorganização das cadeias curtas de comercialização:  diagnóstico dos mercados locais e apresentação de propostas de ações a concretizar para a estruturação de cadeias curtas e reorganização dos mercados locais;
b) Estruturação do mercado institucional do alimento, que compreende 3 fases: 1 – Valoração do mercado institucional do alimento; 2 – Ações-piloto e 3 – Programa de compras públicas de alimentos.</t>
  </si>
  <si>
    <t>ALG-06-4740-FSE-000244</t>
  </si>
  <si>
    <t>ALG-06-4740-FSE-000265</t>
  </si>
  <si>
    <t>A DROMEDÁRIO, com sede em Sagres, pretende potenciar a retoma económica que se espera que aconteça a partir de 2021, contratando três novos colaboradores para apoiar a expansão da sua atividade. O projeto visa reforçar o posicionamento da empresa no mercado regional, contribuindo para dinamizar a oferta gastronómica tradicional com base nos produtos endógenos e a Dieta Mediterrânica.</t>
  </si>
  <si>
    <t>O presente projeto faz parte integrante do projeto empresarial da Carpimodulo em diversificar a sua área de atuação, nomeadamente criando uma nova área de negócio no âmbito marítimo-turístico, nomeadamente nas atividades de observação de golfinhos, birthwatchig e aluguer de embarcação de recreio, e desenvolver parcerias na região.</t>
  </si>
  <si>
    <t>ALG-07-5267-FSE-000035</t>
  </si>
  <si>
    <t>ALG-07-5267-FSE-000045</t>
  </si>
  <si>
    <t>ALG-07-5267-FSE-000047</t>
  </si>
  <si>
    <t>ALG-67-2021-01</t>
  </si>
  <si>
    <t>Desenvolvimento de Recursos Didáticos Digitais Inovadores, para o Ensino e Formação Profissional</t>
  </si>
  <si>
    <t>O projeto DiMEd tem como principal objetivo a produção e o desenvolvimento de recursos educativos digitais inovadores, baseados nas diferentes dimensões da Dieta Mediterrânica e suporte em ambiente virtual, visando a melhoria e inovação de conteúdos integrantes da oferta formativa profissional, e assim contribuir para a promoção do sucesso escolar e a adequação às necessidades e transformações sectoriais da região.</t>
  </si>
  <si>
    <t>A operação Pr’Oceano – Proteger o Oceano, porquê e como? tem como principal objetivo o desenvolvimento de um total de 9 recursos didáticos digitais inovadores, incluindo 36 temas distintos, dedicados ao Oceano para o ensino e formação profissional dos cursos lecionados na região do Algarve, permitindo reforçar as competências nessa área de saber mas igualmente nas TICs.</t>
  </si>
  <si>
    <t>ALG-07-5470-FSE-000035</t>
  </si>
  <si>
    <t>ALG-70-2021-04</t>
  </si>
  <si>
    <t>ALG-01-0145-FEDER-072680</t>
  </si>
  <si>
    <t>ALG-01-0145-FEDER-072682</t>
  </si>
  <si>
    <t>SAICT-45-2020-42</t>
  </si>
  <si>
    <t>PtCRIN ? CIC Algarve .: PtCRIN ? Portuguese Clinical Research infrastructure network ? Desenvolvimento do Centro de Investigação Clínica Avançada e gestão de ensaios clínicos do Algarve</t>
  </si>
  <si>
    <t>PtCAC ? CRE-ABC .: PtCAC Rede Nacional de Centros Académicos Clínicos Portuguese: Centro de Investigação  de Excelência do Centro Académico de Investigação e Formação Biomédica do Algarve</t>
  </si>
  <si>
    <t>ALG-01-0247-FEDER-047169</t>
  </si>
  <si>
    <t>ALG-01-0247-FEDER-047399</t>
  </si>
  <si>
    <t>ALG-01-0247-FEDER-069961</t>
  </si>
  <si>
    <t>ALG-01-0247-FEDER-110678</t>
  </si>
  <si>
    <t>ALG-01-02B7-FEDER-069205</t>
  </si>
  <si>
    <t>SMARTFREEZ, LDA</t>
  </si>
  <si>
    <t>SmartCell</t>
  </si>
  <si>
    <t>O presente projeto visa desenvolver e converter tecnologia criogénica da SmartFreez em sistemas aplicáveis à criopreservação de terapias celulares, terapias genéticas e plasma por parte da indústria biofarmacêutica global.</t>
  </si>
  <si>
    <t>Oeiras, Sintra, Faro</t>
  </si>
  <si>
    <t>Guest-IC .: Guest intelligence Chain</t>
  </si>
  <si>
    <t>O projeto GuestIC visa investigar e desenvolver novos conhecimentos para aplicar em novas soluções tecnológicas de recolha e tratamento da informação dos clientes de Turismo de Saúde e Bem-estar, utilizando a tecnologia Blockchain para assegurar a confiança e segurança na gestão do conhecimento.</t>
  </si>
  <si>
    <t>Performalgae .: Estabelecimento de culturas industriais de algas de alto desempenho para a produção de bioestimulantes e alimentos funcionais</t>
  </si>
  <si>
    <t>O projeto PERFORMALGAE reúne a academia e a indústria num consórcio com o objetivo de melhorar culturas de microalgas conferindo-lhes maior capacidade de produção de metabolitos de interesse para posterior aplicação em produtos bioestimulantes e na suplementação funcional de rações animais.</t>
  </si>
  <si>
    <t>Faro, Alcobaça</t>
  </si>
  <si>
    <t>PREDICTIVE ALARM MANAGEMENT</t>
  </si>
  <si>
    <t>A presente proposta visa a Investigação e Desenvolvimento de um módulo de software avançado para Alarmística e Predição de consumos de energia em Edificios de Serviços tendo por infraestrutura base um Software de Gestão e Monitorização de Energia já em funcionamento. O</t>
  </si>
  <si>
    <t>EPI-SENSING .: Sensorização de Equipamentos de Proteção Individual (EPI)</t>
  </si>
  <si>
    <t>O projeto EPI-SENSING visa desenvolver a aplicação de sensores de parâmetros vitais, incluindo temperatura do corpo e teor de oxigénio, integrados com os EPI (mascaras) usados pelos trabalhadores agricolas, para recolher informação e antecipar sinais de risco protegendo a sua segurança e saúde.</t>
  </si>
  <si>
    <t>ALG-02-0752-FEDER-072316</t>
  </si>
  <si>
    <t>FULGUR-IT: Diagnóstico de internacionalização e prospeção no mercado externo</t>
  </si>
  <si>
    <t>A FULGUR-IT, empresa de base tecnológica com soluções inovadoras aplicadas à agricultura, industria e smart cities, pretende mandar efetuar um diagnóstico ao seu potencial de internacionalização e abordar mercados externos com potencial identificado.</t>
  </si>
  <si>
    <t>ALG-03-1406-FEDER-000025</t>
  </si>
  <si>
    <t>A operação pretende a construção de Ciclovia Urbana de Faro – Avenida Calouste Gulbenkian</t>
  </si>
  <si>
    <t>ALG-06-4233-FSE-000006</t>
  </si>
  <si>
    <t>ALG-33-2021-07</t>
  </si>
  <si>
    <t>Centros Nacionais de Apoio à Integração de Migrantes (CNAIM)</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</si>
  <si>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</si>
  <si>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ALG-07-5267-FSE-000042</t>
  </si>
  <si>
    <t>ALG-07-5267-FSE-000044</t>
  </si>
  <si>
    <t>ALG-07-5267-FSE-000048</t>
  </si>
  <si>
    <t>A Escola de Hotelaria e Turismo do Algarve, integrada na rede de Escolas do Turismo de Portugal, desenvolveu no último ano novos contextos práticos de aprendizagem, articulados com as prioridades do sistema de educação e de qualificação, e com a Estratégia de Especialização Inteligente e da Agenda Portugal Digital.
Desenvolvimento em anexo a esta candidatura - em documentos</t>
  </si>
  <si>
    <t>O projeto Património Natural transformado em Recursos didáticos Digitais (PaNReD), centra-se nos tópicos do Património Natural: a Sustentabilidade, o Património Geológico e Paleontológico, a Biodiversidade e a Paisagem Natural. PaNReD funcionará como a ponte entre a Educação, a Ciência, a Comunicação, o Conhecimento e a Inovação, produzindo conteúdos didáticos digitais inovadores e de qualidade destinados à formação profissional.</t>
  </si>
  <si>
    <t>Faro, Lagos</t>
  </si>
  <si>
    <t>INSTITUTO DO EMPREGO E FORMAÇÃO PROFISSIONAL, I.P.</t>
  </si>
  <si>
    <t>Pretende-se com este projeto apetrechar o Serviço de Formação Profissional de Faro com um Espaço físico, designado por Laboratório - MicroLab Digital - que permita o desenvolvimento de recursos formativos digitais. (ver memória descritiva)</t>
  </si>
  <si>
    <t>ALG-07-5470-FSE-000028</t>
  </si>
  <si>
    <t>ALG-07-5470-FSE-000029</t>
  </si>
  <si>
    <t>ALG-07-5470-FSE-000030</t>
  </si>
  <si>
    <t>ALG-07-5470-FSE-000031</t>
  </si>
  <si>
    <t>ALG-07-5470-FSE-000032</t>
  </si>
  <si>
    <t>ALG-07-5470-FSE-000033</t>
  </si>
  <si>
    <t>ALG-07-5470-FSE-000034</t>
  </si>
  <si>
    <t>ALG-07-5470-FSE-000036</t>
  </si>
  <si>
    <t>ALG-07-5470-FSE-000037</t>
  </si>
  <si>
    <t>A operação enquadra-se na estratégia nacional de revitalização da educação e formação de adultos e visa o desenvolvimento de processos de orientação e de processos de RVCC, com vista à obtenção de uma qualificação escolar, profissional ou de dupla certificação com o objetivo de aumentar o nível de qualificação profissional e escolar dos adultos, melhorar os níveis de empregabilidade da população ativa e incentivar a aprendizagem ao longo da vida</t>
  </si>
  <si>
    <t>Candidatura financeira para o funcionamento do Centro Qualifica da Escola Secundária de Loulé entre 01-01-2021 e 31-12-2022.</t>
  </si>
  <si>
    <t>ALG-01-0247-FEDER-070032</t>
  </si>
  <si>
    <t>NanoPEIXE .: NanoPEIXE - identificação de biomarcadores para a criação de uma ferramenta de selecção para douradas com diferentes perfis de crescimento em produções de Aquacultura</t>
  </si>
  <si>
    <t>ALG-03-1203-FEDER-000035</t>
  </si>
  <si>
    <t>ALG-03-2019-13</t>
  </si>
  <si>
    <t>MELHORIA DA EFICIÊNCIA ENERGÉTICA DAS INSTALAÇÕES DO CENTRO SOCIAL DE SANTO ESTEVÃO</t>
  </si>
  <si>
    <t>O projeto consiste na adoção das medidas:
 *Ativas:
a) Iluminação LED;
b) Instalação de um Sistema Solar Fotovoltaico; 
c) Substituição de Caldeira
 *Comportamentais:
 a) Realização de Ações de Sensibilização para promover a utilização racional da energia</t>
  </si>
  <si>
    <t>CRII - Programa de Apoio à Produção Nacional (Base local)</t>
  </si>
  <si>
    <t>ALG-D7-2020-50</t>
  </si>
  <si>
    <t>ALG-06-4842-FEDER-000012</t>
  </si>
  <si>
    <t>Construção de ERPI, Centro de Dia e SAD – Terceira Idade - Assoc. Cegonha Branca</t>
  </si>
  <si>
    <t>A Associação CEGONHA BRANCA pretende, a médio prazo, alargar o seu âmbito de intervenção à resposta social de apoio a idosos, através da instalação de um Lar, Centro de Dia e SAD.</t>
  </si>
  <si>
    <t>ALG-07-5267-FSE-000043</t>
  </si>
  <si>
    <t>O projeto TECH&amp;LINK - Transição Digital no Ensino Profissional é uma iniciativa em parceria das Entidades Formadoras DUAS SIGLAS e GIZ (ETIC_ALGARVE) com o AE PINHIEIRO E ROSA, em Faro, com o objetivo de desenvolver e aplicar conteúdos e ferramentas pedagógicas inovadoras orientadas para dar resposta aos referenciais formativos do Ensino Profissional. (informação complementar na memória descritiva em anexo)</t>
  </si>
  <si>
    <t>ALG-02-0752-FEDER-096368</t>
  </si>
  <si>
    <t>ALG-02-0752-FEDER-096941</t>
  </si>
  <si>
    <t>ALG-52-2020-44</t>
  </si>
  <si>
    <t>ALGARVE PREMIUM</t>
  </si>
  <si>
    <t>Algarve - On the way to Export</t>
  </si>
  <si>
    <t>O projeto ALGARVE PREMIUM irá promover a internacionalização de produtos de excelência do Algarve nos setores Agroalimentar e Mar, Turismo Cultural e Criativo e Turismo Náutico, aumentando a sua notoriedade internacional, através da sua combinação com a promoção da marca Algarve.</t>
  </si>
  <si>
    <t>O projeto "Algarve - On the way to Export", promovido pela CCITPRC, tem como objetivo reforçar o processo de internacionalização das PME do Algarve para o mercado Checo e alinha-se com a estratégia pública de crescimento das exportações como motor de desenvolvimento da economia nacional e regional.</t>
  </si>
  <si>
    <t>ALG-03-1203-FEDER-000036</t>
  </si>
  <si>
    <t>Mais Eficiência Energética nas Piscinas Municipais de Tavira</t>
  </si>
  <si>
    <t>ALG-05-38D7-FEDER-000003</t>
  </si>
  <si>
    <t>ALG-05-38D7-FEDER-000004</t>
  </si>
  <si>
    <t>ALG-05-38D7-FEDER-000006</t>
  </si>
  <si>
    <t>ALG-05-38D7-FEDER-000009</t>
  </si>
  <si>
    <t>ALG-05-38D7-FEDER-000016</t>
  </si>
  <si>
    <t>ALG-05-38D7-FEDER-000019</t>
  </si>
  <si>
    <t>ALG-05-38D7-FEDER-000020</t>
  </si>
  <si>
    <t>ALG-05-38D7-FEDER-000021</t>
  </si>
  <si>
    <t>ALG-05-38D7-FEDER-000022</t>
  </si>
  <si>
    <t>ALG-05-38D7-FEDER-000023</t>
  </si>
  <si>
    <t>ALG-05-38D7-FEDER-000025</t>
  </si>
  <si>
    <t>ALG-05-38D7-FEDER-000026</t>
  </si>
  <si>
    <t>ALG-05-38D7-FEDER-000027</t>
  </si>
  <si>
    <t>ALG-05-38D7-FEDER-000028</t>
  </si>
  <si>
    <t>ALG-05-38D7-FEDER-000030</t>
  </si>
  <si>
    <t>ALG-05-38D7-FEDER-000034</t>
  </si>
  <si>
    <t>ALG-05-38D7-FEDER-000042</t>
  </si>
  <si>
    <t>ALG-05-38D7-FEDER-000063</t>
  </si>
  <si>
    <t>ALG-05-38D7-FEDER-000068</t>
  </si>
  <si>
    <t>SUCCESS WEEKEND LDA</t>
  </si>
  <si>
    <t>SABORES PÚRPURA, LDA</t>
  </si>
  <si>
    <t>Design por Sublimação PAPN | SUCCESS WEEKEND LDA</t>
  </si>
  <si>
    <t>SPharma Expand</t>
  </si>
  <si>
    <t>PMA – Precious Metal Alloys | RECYCLING AKTIV</t>
  </si>
  <si>
    <t>Projeto de expansão e modernização da empresa Primedigital</t>
  </si>
  <si>
    <t>Através do presente projeto, a SW planeia adquirir um conjunto de equipamentos que permitirão produzir, em séries curtas, produtos e roupas estampados digitalmente, com incorporação de designs próprios, destinados a novos segmentos de mercado. Paralelamente, esta estratégia ainda resultará na diminuição do risco de mercado, através da diversificação de clientes.</t>
  </si>
  <si>
    <t>O presente projeto visa expandir a capacidade de produção de soluções farmacêuticas da Sabores Púrpura no Algarve com a aquisição de equipamentos produtivos que lhe permitam aumentar a área de fabrico e embalamento, duplicar a capacidade de produção, realizar testes analíticos a amostras e manter os seus postos de trabalho.</t>
  </si>
  <si>
    <t>Com o presente projeto, a Recycling tem como objetivo principal evoluir com novas tecnologias os processos de tratamento e processamento de ligas metálicas provenientes de equipamentos e bens em fim de vida, particularmente na obtenção e primeira transformação de metais preciosos.</t>
  </si>
  <si>
    <t>A implementação do presente projeto de investimento visa apoiar a empresa promotora no seu processo de expansão e de modernização. A Primedigital visa dotar-se de novos equipamentos mais eficientes e amigos do ambiente que lhe permitam responder de forma sustentada às solicitudes do mercado. Pretende ainda apostar no desenvolvimento de uma estratégia vocacionada para o digital e para a entrada em novos mercados.</t>
  </si>
  <si>
    <t>ALG-D7-2021-03</t>
  </si>
  <si>
    <t>REFORÇO DA CAPACIDADE OPERACIONAL DA NAUTIPARQUE</t>
  </si>
  <si>
    <t>Projeto de modernização do processo produtivo da empresa DAVID CRISTINA GUERRA, LDA, doravante designada pela sua marca a Carpiart.</t>
  </si>
  <si>
    <t>Expnsão da Atividade da Empresa Sultêmpera, LDA</t>
  </si>
  <si>
    <t>Modernização Tecnológica e Inovação Produtiva do Processo de Produção e Fabrico de Gelados e Eficiência Energética</t>
  </si>
  <si>
    <t>Modernização do processo produtivo com a compra de equipamentos de produção, com base na tecnologia CNC, meios de transporte e carga e digitalização da documentação contabilística e fiscal.</t>
  </si>
  <si>
    <t>Pão do Rogil – Aumento da Capacidade e Diversificação da Produção</t>
  </si>
  <si>
    <t>Frieza - Requalificação</t>
  </si>
  <si>
    <t>MODERNIZAÇÃO DA VILANAVE</t>
  </si>
  <si>
    <t>Modernização da STYLART</t>
  </si>
  <si>
    <t>MODERNIZAÇÃO DA LETRA7</t>
  </si>
  <si>
    <t>Nova Unidade de Produção de Preparados e Pré-Cozinhados Mediterrânicos</t>
  </si>
  <si>
    <t>AUMENTO DA CAPACIDADE PRODUTIVA DA ARVELOS &amp; CASCADA</t>
  </si>
  <si>
    <t>PAPN - Centro de Estética Dentária, S.A.</t>
  </si>
  <si>
    <t>PLURAL BIZ DIGITAL</t>
  </si>
  <si>
    <t>Eficiência e Transição Energética no Apoio de Praia Caramelo Beach Club  na praia de Santo António e Hotel Apolo em Vila Real de Santo António</t>
  </si>
  <si>
    <t>O presente projeto de modernização foca-se na valência de Serviços de Apoio aos Navegadores de Náutica de Recreio (CAE 33150), passando pelo investimento de 234mil euros em maquinaria que permitirá trabalhar com embarcações de maior porte e outros equipamentos para a manutenção das mesmas. Prevê ainda a contratação de 1 posto de trabalho a tempo inteiro (Pintor) e 1 outro temporário nos meses de verão.</t>
  </si>
  <si>
    <t>A Carpiart irá adquirir pela 1ª vez uma moderna máquina de usinagem CNC de 4 eixos totalmente automática, bem como duas licenças de software imprescindíveis ao funcionamento da CNC e à oferta de um serviço de excelência. Em conjunto todos estes investimentos permitirão que a empresa aumente o seu portfolio de produtos, acrescente valor aos mesmos, goze de uma maior capacidade de resposta, e reduza os custos de subcontratação.</t>
  </si>
  <si>
    <t>O projeto de investimento, permitirá a atuação de uma forma abrangente nas áreas críticas da empresa, permitindo o aumento da capacidade produtiva da empresa, a produção e introdução de novos produtos no mercado, a introdução das TIC no processo produtivo, a certificação dos produtos, a redução de desperdícios no processo produtivo e também a redução de custos operacionais, mediante a utilização de energias mais limpas e sustentáveis.</t>
  </si>
  <si>
    <t>Modernização e inovação tecnológica da estrutura produtiva, ao nível dos processos de fabrico de gelados, por via da aquisição de novos equipamentos, mais eficientes e avançados tecnologicamente, conduzindo ao aumento da capacidade e eficiência produtiva e à Inovação e Diversificação da Oferta Produtiva da empresa com Novos Produtos direcionadas para novos segmentos de mercado (take-away e alimentação saudável, com a oferta dos gelados 0% Açúcar)</t>
  </si>
  <si>
    <t>O projeto de investimento visa a compra de equipamentos modernos, com tecnologia CNC, essenciais para a transformação e acabamento das obras por medida, aproveitamento de desperdícios, acabamento com precisão e qualidade, financiados com Contribuição Comunitária (70.428,00 Euros), Auto Financiamento (46.952,00 Euros) e Locação Financeira (117.380,00 Euros).</t>
  </si>
  <si>
    <t>O projeto Pão do Rogil – Aumento da Capacidade e Diversificação da Produção tem como objetivo realizar investimentos nas áreas produtiva, de promoção e imagem, e canal online, que reforcem a capacidade de resposta ao aumento da procura e às solicitações de novos formatos de produtos, motivadas por alterações nos padrões de consumo, e confiram maior visibilidade comercial à empresa, e retorno no canal online.</t>
  </si>
  <si>
    <t>Com este investimento, a empresa promove a incorporação de inovação e conhecimento nos seus processos, capacitando-a para uma melhor resposta em termos de compromissos de qualidade, cumprimento de prazos e competência na assistência pós-venda, contribuindo para a alteração do perfil produtivo e de interação com o cliente, numa clara transição digital dos processos e uma melhor utilização dos seus recursos.</t>
  </si>
  <si>
    <t>O presente projeto de modernização no âmbito de atividade de mecânica geral (CAE 25620) prevê um investimento de 24 mil euros em maquinaria com tecnologia avançada que permitirá trabalhar com maior segurança, com vista a garantir uma maior agilidade de procedimentos e aumentar a eficácia nos resultados.</t>
  </si>
  <si>
    <t>A STYLART prevê modernizar a sua atividade, de forma a aumentar a atual capacidade de resposta, fomentar a sua presença ativa no mercado e estimular a sua competitividade. O projeto contempla investimento para a aquisição de equipamento técnico, obras de capacitação da zona produtiva e a implementação de uma nova loja online para venda de produtos da empresa. Prevê ainda o reforço da equipa, com a contratação de 1 novo técnico de gráfica.</t>
  </si>
  <si>
    <t>O projeto de modernização da LETRA7, passando pelo investimento em novos equipamentos para o desenvolvimento de trabalhos gráficos e de publicidade (ao qual corresponde o CAE 18120), visa reforçar a base produtiva da empresa e a sua capacidade de resposta perante um aumento da procura que ocorrerá pela aposta no ecommerce e na internacionalização da marca – estratégias já em curso.</t>
  </si>
  <si>
    <t>O presente projeto de modernização e expansão prevê um investimento de 117 mil em máquinas e equipamento produtivo, visando a inovação a nível do processo produtivo e do produto que comercializa. O investimento a realizar irá aumentar a capacidade da empresa de transformar mais produtos em menos tempo, o que na prática irá favorecer a rentabilidade da empresa.</t>
  </si>
  <si>
    <t>Este projeto visa expandir a atividade de um estabelecimento altamente inovador a nível nacional, pois será o primeiro fabricante nacional de acessórios para fixação de próteses extra-ósseas, estimulando assim a produção nacional e a redução da dependência face ao exterior, na medida em que permitirá aumentar a capacidade instalada de produção nacional e assim contribuir para a redução do défice da balança comercial.</t>
  </si>
  <si>
    <t>Este projeto visa a transição digital e energética de modo a promover a melhoria da produtividade num contexto de um novo modelo de negócio.
Pretende-se investir numa solução integrada de SW de Gestão que faça a identificação de fluxos de informação, automatize processos e otimize as comunicações com os clientes, com processos de marketing digital associados e, não menos importante, conjugado com soluções integradas de eficiência energética.</t>
  </si>
  <si>
    <t>Projeto de intervenção em dois estabelecimentos, promovendo a eficiência energética e a transição para a energia verde:
•	Caramelo Beach Club: Instalação de: sistema autónomo híbrido de geração de energia elétrica; sistema bioclimático de compartimentação dos vãos; sistema de aquecimento solar de águas. 
•	Hotel Apolo – Substituição do sistema de encerramento dos vãos exteriores por um sistema de elevado nível de eficiência energética.</t>
  </si>
  <si>
    <t>ALG-06-4740-FSE-000201</t>
  </si>
  <si>
    <t>ALG-06-4740-FSE-000221</t>
  </si>
  <si>
    <t>ALG-06-4740-FSE-000228</t>
  </si>
  <si>
    <t>ALG-06-4740-FSE-000258</t>
  </si>
  <si>
    <t>ALG-06-4740-FSE-000290</t>
  </si>
  <si>
    <t>A ADL Vamos Encorajar tem como principal objetivo promover o empreendedorismo, estimular o espírito empreendedor e potenciar a criação de emprego local, como forma de aumentar qualificações dos jovens, facilitar a sua (re)integração no mercado de trabalho e reduzir o desemprego.</t>
  </si>
  <si>
    <t>Trata-se de um projeto de desenvolvimento de uma atividade complementar à atividade de Alojamento Local, uma lavandaria especializada e direcionada para as atividades turísticas, que assenta na promoção do emprego junto dos grupos sociais vulneráveis. Pretendendo também colaborar com diversas entidades de cariz social, no sentido de realizar serviços dentro da sua área de negócio, de forma gratuita.</t>
  </si>
  <si>
    <t>a) Ministrar o ensino dos Cursos de Dança, segundo os planos de estudos e programas oficiais, e de cursos e disciplinas com planos e programas próprios, superiormente autorizados.
b) Promover a divulgação cultural e artística através de concertos, audições escolares e intercâmbios com outras Escolas de Dança do País</t>
  </si>
  <si>
    <t>A JAFLIP pretende-se revolucionar o modo como as mídias digitais são produzidas, tendo como principal tecnologia, o modo Flip 3D e a interatividade do cliente com o portfólio dos fornecedores, facilitando a compra. O projeto trata da capacitação da empresa de forma a iniciar a sua comercialização. Para tal, a empresa pretende dotar-se de profissionais para a criação de um departamento de marketing digital e comercial.</t>
  </si>
  <si>
    <t>Trata-se de um projeto empreendedor e inovador que assenta na promoção do emprego junto dos grupos sociais vulneráveis, através de ações de formação que irão reforçar e promover competências pessoais e promocionais destas populações, de forma a ser integrados no mercado de trabalho.</t>
  </si>
  <si>
    <t>ALG-07-5673-FEDER-000055</t>
  </si>
  <si>
    <t>ALG-07-5673-FEDER-000056</t>
  </si>
  <si>
    <t>ALG-73-2021-08</t>
  </si>
  <si>
    <t>EB23 D. José I - VRSA - Remoção de Fibrocimento</t>
  </si>
  <si>
    <t>EB Monte Gordo - Remoção de Fibrocimento</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</si>
  <si>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2.300 m2.</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</si>
  <si>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1.700 m2.</t>
  </si>
  <si>
    <t>ALG-01-0246-FEDER-172098</t>
  </si>
  <si>
    <t>ALG-46-2021-05</t>
  </si>
  <si>
    <t>MarTECH-Algarve - Transferência do Conhecimento Científico e Tecnológico no Setor do Mar</t>
  </si>
  <si>
    <t>O Projeto MarTECH-Algarve irá capitalizar as capacidades da Plataforma de Interface do CCMAR (Infraestruturas de Investigação e Plataformas Tecnológicas e Científicas) para promover a incorporação de conhecimento e tecnologia nas empresas do Mar, e aumentar o investimento empresarial em I&amp;D+i.</t>
  </si>
  <si>
    <t>ALG-05-3321-FSE-000053</t>
  </si>
  <si>
    <t>O projeto prevê a contratação de 3 recursos humanos para a melhoria das valências já existentes de Investigação e Formação da DUAS SIGLAS, consistindo na execução de um conjunto de ações de formação à distância em e-learning, sobre temáticas relacionadas com as ciências agrárias, agroalimentar e à biotecnologia verde - áreas de interesse do Núcleo de Investigação que a DUAS SIGLAS mantém em parceria com a Universidade do Algarve.</t>
  </si>
  <si>
    <t>ALG-05-3559-FSE-000021</t>
  </si>
  <si>
    <t>ALG-59-2020-48</t>
  </si>
  <si>
    <t>Contratação de Recursos Humanos Altamente Qualificados (PME ou CoLAB)</t>
  </si>
  <si>
    <t>O S2AQUAcoLAB é uma associação (S2AQUA), entre instituições do sistema I&amp;D, várias empresas e uma cooperativa do setor da aquacultura. O seu objetivo é a realização de atividades de I&amp;D, com vista à inovação para uma aquacultura sustentável e inteligente. Pretende ter um papel ativo na transferência de conhecimento e tecnologias e disponibilizar serviços que aumentem a segurança alimentar e diversifiquem os produtos da aquacultura.</t>
  </si>
  <si>
    <t>ALG-05-38D7-FEDER-000032</t>
  </si>
  <si>
    <t>ALG-05-38D7-FEDER-000038</t>
  </si>
  <si>
    <t>ALG-05-38D7-FEDER-000041</t>
  </si>
  <si>
    <t>ALG-05-38D7-FEDER-000056</t>
  </si>
  <si>
    <t>ALG-05-38D7-FEDER-000072</t>
  </si>
  <si>
    <t>ALG-05-38D7-FEDER-000074</t>
  </si>
  <si>
    <t>ALG-05-38D7-FEDER-000075</t>
  </si>
  <si>
    <t>ALG-05-38D7-FEDER-000076</t>
  </si>
  <si>
    <t>ALG-05-38D7-FEDER-000093</t>
  </si>
  <si>
    <t>Destacar Imagem - Scanner Intra-oral</t>
  </si>
  <si>
    <t>O investimento centra-se na aquisição de um equipamento, computador e software associado. A operação promove a eficiência (energética e no uso dos recursos disponíveis), aumenta a capacidade produtiva e contribui para a aposta na digitalização da empresa.</t>
  </si>
  <si>
    <t>GESTOPTICALIA - Digitalização</t>
  </si>
  <si>
    <t>Reforçar as competências da PREVIGARB ao nível das TIC e expandir o domínio da eficiência energética das operações.</t>
  </si>
  <si>
    <t>O projeto de digitalização da GESTOPTICALIA visa acelerar os processos de transformação digital da forma de desenvolver o modelo de  negócio da empresa. Prevê a  implementação de um ERP e a integração de sistemas de identificação de inventário  Por etiquetas QR ou RFID.</t>
  </si>
  <si>
    <t>O projeto a desenvolver pretende assegurar a utilização das melhores tecnologias de informação na apresentação de sistemas de segurança fidedignos, tecnologicamente avançados e de baixo espectro burocrático - ou seja, maior comodidade sem perda de recursos. Com a noção de que a sustentabilidade é fator preponderante hoje e no futuro, a PREVIGARB está a ampliar a transição energética empresarial.</t>
  </si>
  <si>
    <t>Visualforma - Transformação Digital e Sustentável</t>
  </si>
  <si>
    <t>O objetivo macro do presente projeto é estimular a produção de uma empresa nacional, reduzindo a sua dependência face ao exterior, primando pela agilidade de procedimentos, pela eficiência na gestão e pela eficácia nos resultados. Os investimentos visam promover a melhoria da produtividade da Visualforma num contexto de novos modelos de negócios.</t>
  </si>
  <si>
    <t>Diversteel - PAPN</t>
  </si>
  <si>
    <t>TRANSIÇÃO DIGITAL E ENERGÉTICA DA CARS AND CARS</t>
  </si>
  <si>
    <t>TRANSIÇÃO ENERGÉTICA DA PROPERTIES4YOU</t>
  </si>
  <si>
    <t>AQUISIÇÃO DE SISTEMA DE EFICIÊNCIA ENERGÉTICA</t>
  </si>
  <si>
    <t>Digitalização e Renováveis Campismo Armação de Pêra</t>
  </si>
  <si>
    <t>O projeto visa melhorar as condições de trabalho, através da expansão da área produtiva e aquisição de equipamentos mais modernos e eficientes que permitiram produzir mais e com melhor qualidade.
A Diversteel pretende tornar-se numa empresa mais amiga do ambiente e reduzir custos e consumos elétricos, com a instalação de fontes de energia renováveis, como, painéis fotovoltaicos que geram energia e assim, a empresa dependerá menos de terceiros.</t>
  </si>
  <si>
    <t>O presente projeto de Transição Digital e Energética prevê um investimento de 118 mil euros, que contempla a transformação digital da empresa com vista a ganhos de produtividade, a produção de energia a partir de energias renováveis para autoconsumo e intervenções capazes de induzir economia de energia. Estes investimentos estratégicos permitirão evoluir na transformação digital e assegurar a redução dos custos energéticos da empresa.</t>
  </si>
  <si>
    <t>O presente projeto de transição energética prevê um investimento de 86 mil euros, que contempla a adoção de práticas para a produção de energia a partir de energias renováveis para autoconsumo e intervenções capazes de induzir economia de energia, contribuindo para a redução de custos. Estes investimentos permitirão, igualmente, reduzir a emissão de CO2 na atmosfera, garantindo uma evolução da empresa em matéria de sustentabilidade ambiental.</t>
  </si>
  <si>
    <t>O projeto da ROCHA DA GRALHEIRA contempla investimento para a instalação de um sistema de painéis fotovoltaicos e equipamentos para a gestão inteligentes do consumo de energia, visando a otimização da eficiência energética do empreendimento.</t>
  </si>
  <si>
    <t>Com a presente operação, o Promotor incrementará as atividades de parque de campismo desenvolvidas, ao nível da eficiência energética e sistemas digitais.</t>
  </si>
  <si>
    <t>ALG-06-4740-FSE-000255</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</si>
  <si>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desenvolver projectos de investigação no âmbito das SmartCities.</t>
  </si>
  <si>
    <t>ALG-06-4234-FSE-000052</t>
  </si>
  <si>
    <t>ALG-34-2021-09</t>
  </si>
  <si>
    <t>Programa de Inclusão Digital de Adultos - EUSOUDIGITAL (Algarve)</t>
  </si>
  <si>
    <t>O projeto Programa de Inclusão Digital de Adultos: EUSOUDIGITAL (Algarve) (doravante designado “EUSOUDIGITAL”) tem como objetivo a inclusão digital de 50.000 adultos infoexcluídos, i.e. todos os cidadãos, com mais de 18 anos, que nunca utilizaram a internet. Para o efeito, foi delineado um programa estruturado de capacitação digital para transferência de competências digitais básicas.</t>
  </si>
  <si>
    <t>ALG-01-01D2-FEDER-000001</t>
  </si>
  <si>
    <t>CRII - Investigação científica e tecnológica</t>
  </si>
  <si>
    <t>ALG-D2-2021-06</t>
  </si>
  <si>
    <t>VISITOR (VarIants Screen In souThern pORtugal) - Monitoring Variants of Concern (VOC) in southern Portugal.</t>
  </si>
  <si>
    <t>Sars-CoV-2 virus has been evolving since its outbreak in late 2019. Sequencing efforts have been made all over the world to identify variants of concern (VOC). These VOCs might increase virus transmissibility and impact on disease severity. Nonetheless, sequencing takes time and consequently impacts assessment of these VOCs distribution. Here, we propose to implement a weekly VOC identification for rapid assessment of the health authorities.</t>
  </si>
  <si>
    <t>ALG-01-0145-FEDER-072585</t>
  </si>
  <si>
    <t>SciTour .: Turismo Científico: uma nova abordagem para promover o turismo no Algarve</t>
  </si>
  <si>
    <t>Lagos, Faro</t>
  </si>
  <si>
    <t>ALG-02-0752-FEDER-072565</t>
  </si>
  <si>
    <t>ALG-02-0752-FEDER-179267</t>
  </si>
  <si>
    <t>ALG-02-0752-FEDER-179268</t>
  </si>
  <si>
    <t>ALG-02-0752-FEDER-179275</t>
  </si>
  <si>
    <t>ALG-02-0752-FEDER-179289</t>
  </si>
  <si>
    <t>OCEAN QUEST, LDA</t>
  </si>
  <si>
    <t>OCEAN QUEST - oportunidades de internacionalização</t>
  </si>
  <si>
    <t>A OCEAN QUEST irá contratar uma consultoria especializada para realizar um diagnóstico de oportunidades de internacionalização para os principais mercados emissores de turistas para Portugal, em especial o mercado de Espanha, Reino Unido e Alemanha.</t>
  </si>
  <si>
    <t>SI-52-2021-07</t>
  </si>
  <si>
    <t>BYALGARVE - Experiências com Assinatura 3.0</t>
  </si>
  <si>
    <t>InovCluster - Internacionalização do Cluster Agroindustrial 2021-23</t>
  </si>
  <si>
    <t>PortugalFoods - Projeto Conjunto de Internacionalização do setor agroalimentar 2022-2023</t>
  </si>
  <si>
    <t>A Portugal Fresh pretende, com este projeto, reforçar a presença dos seus associados e das frutas, hortícolas e flores nacionais nos mercados externos, fomentando os laços comerciais das empresas com os seus clientes.</t>
  </si>
  <si>
    <t>Olhão, Silves, Vila Real de Santo António</t>
  </si>
  <si>
    <t>InovCluster - Internacionalização do Cluster Agroindustrial 2021-23 é um projeto conjunto setorial que visa potenciar o aumento da base e capacidade exportadora das PME da fileira agroalimentar numa lógica de indústria 4.0 e incrementar a sua orientação exportadora para mercados mais sofisticados.</t>
  </si>
  <si>
    <t>Monchique, Olhão</t>
  </si>
  <si>
    <t>ALG-02-0853-FEDER-179706</t>
  </si>
  <si>
    <t>ALG-02-0853-FEDER-179785</t>
  </si>
  <si>
    <t>SI-C2-2021-08</t>
  </si>
  <si>
    <t>SI-C2-2021-09</t>
  </si>
  <si>
    <t>100% Monchique - Sustentabilidade, Digitalização e Efiência Produtiva</t>
  </si>
  <si>
    <t>Novas instalações LIVTC</t>
  </si>
  <si>
    <t>A Água de Monchique irá investir no aumento da capacidade da nave industrial, que lhe permitirá:
- aumentar capacidade produtiva em 35%
- transformar digitalmente processos produtivos e logísticos
- diversificar a produção
- aumentar a sustentabilidade e eficiência da nave industrial e dos produtos</t>
  </si>
  <si>
    <t>Criação de um novo estabelecimento com maior capacidade de produção e melhoria dos processos produtivos necessários à próxima fase de expansão da empresa e à evolução da sua oferta de produtos</t>
  </si>
  <si>
    <t>ALG-05-3321-FSE-000041</t>
  </si>
  <si>
    <t>ALG-05-3321-FSE-000055</t>
  </si>
  <si>
    <t>ALG-05-3321-FSE-000073</t>
  </si>
  <si>
    <t>ALG-05-3321-FSE-000075</t>
  </si>
  <si>
    <t>ALG-05-3321-FSE-000077</t>
  </si>
  <si>
    <t>ALG-05-3321-FSE-000082</t>
  </si>
  <si>
    <t>ALG-21-2021-11</t>
  </si>
  <si>
    <t>+CO3SO Emprego – Empreendedorismo Social (AG)</t>
  </si>
  <si>
    <t>O foco deste projeto consiste na criação líquida de postos de trabalho através da inserção profissional de desempregados e recetores do Rendimento Social de Inserção. Desenvolver estratégias para que os mesmos possam adquirir novas competências, experiência profissional e sobretudo reintegra-los na comunidade através de uma oportunidade de trabalho digna e sustentável, promovendo a inclusão social e mitigando o risco de exclusão e marginalização</t>
  </si>
  <si>
    <t>A presente operação tem como intuito a melhoria dos processos de intervenção e projetos do C.A.S.A., assim como das suas respostas no combate à pobreza e à exclusão social. Pretendemos cumprir estes pressupostos através da contratação de nove recursos humanos que permitam à delegação de Albufeira organizar e tornar mais eficiente a sua gestão, cumprindo, deste modo, a sua missão e fazendo a diferença nas respostas sociais que presta.</t>
  </si>
  <si>
    <t>Consideramos que este projeto e contratação de um técnico altamente qualificado de Psicologia contribui de forma positiva e inovadora para o desenvolvimento a médio e longo prazo do território em que nos encontramos, uma vez que procuramos assim valorizar e aumentar as respostas sociais na área social e da saúde e bem-estar na Ilha da Culatra, procurando responder a desafios societais prementes de saúde mental e sustentabilidade demográfica.</t>
  </si>
  <si>
    <t>A Santa Casa da Misericórdia de Boliqueime pretende com o projeto "Viver Melhor" melhorar a qualidade de vida dos utentes e promover um envelhecimento ativo e saudável. Desta forma visa reduzir a solidão e melhorar a estabilidade emocional dos utentes. A criação de 9 postos de trabalho permitirá prestar um serviço de maior qualidade, individualizado às necessidades específicas de cada utente.</t>
  </si>
  <si>
    <t>O projeto da MOUNTAIN PARTICLE prevê a criação de 1 novo RH, indo ao encontro das necessidades e objetivos definidos pelo PO Algarve, visando a expansão da empresa e contribuindo positivamente para o crescimento económico da região e do país. O novo RH irá apoiar a expansão do negócio da empresa, que consiste na recolha e produção de conteudos 3D para promoção de de hotelaria e locais de eventos.</t>
  </si>
  <si>
    <t>ALG-05-3559-FSE-000020</t>
  </si>
  <si>
    <t>ALG-05-3559-FSE-000022</t>
  </si>
  <si>
    <t>O projeto TransferMAR tem como objetivo capitalizar e consolidar o crescimento que as áreas da indústria e cooperação do Centro de Ciências do Mar do Algarve (CCMAR) têm conhecido nos últimos anos, através do investimento em recursos humanos altamente qualificados, para reforço da posição do Centro como Instituição de Interface de referência para a ciência e inovação na área das Ciências do Mar, e suas aplicações.</t>
  </si>
  <si>
    <t>O Projeto «GreenCoLAB – Novas Contratações» consiste na contratação de 4 novos recursos humanos altamente qualificados, dos quais 2 são doutorados, para reforçar a capacidade instalada para a implementação da Agenda de I&amp;I do laboratório colaborativo GreenCoLAB.</t>
  </si>
  <si>
    <t>ALG-05-38D7-FEDER-000037</t>
  </si>
  <si>
    <t>ALG-05-38D7-FEDER-000087</t>
  </si>
  <si>
    <t>ALG-05-38D7-FEDER-000094</t>
  </si>
  <si>
    <t>PAPN - Ortodontia Digital Avançada | SMILESHAPE</t>
  </si>
  <si>
    <t>Transição digital e Eficiência energética no Parque Hubel (PH)</t>
  </si>
  <si>
    <t>MODERNIZAÇÃO TECNOLÓGICA DA IG&amp;MD</t>
  </si>
  <si>
    <t>O projeto de investimentos é na sua essência constituído por uma aposta em tecnologia de ponta no Ramo da Saúde, designadamente na atividade de produção de próteses dentárias e aparelhos ortodônticos, e que visa incrementar e modernizar as capacidades produtivas da SmileShape, particularmente ao nível da Prótese Digital.</t>
  </si>
  <si>
    <t>Projecto integrado de eficiência energética e transição digital no PH, com uma UPAC;  rede LoRaWAN; equipamentos integráveis em IoT. A plataforma de gestão técnica centralizada e apetrechamento com sensórica inclui equipamentos para eficiência do uso da água e postos de carregamento elétrico. A UPAC implica obras de adaptação e permite a iluminação para LED, tudo integrado no processo produtivo da empresa.</t>
  </si>
  <si>
    <t>O projeto da I. GONÇALVES &amp; M. DUARTE visa a modernização e expansão da atividade produtiva da empresa. Com estes investimentos pretende-se cumprir o objetivo estabelecido de modernização da empresa, visando a inovação a nível do processo produtivo. O investimento a realizar irá reforçar a capacidade produtiva da empresa, ao mesmo tempo que investe na organização interna e na criação de procedimentos de gestão.</t>
  </si>
  <si>
    <t>ALG-05-3928-FEDER-000041</t>
  </si>
  <si>
    <t>ALG-05-3928-FEDER-000059</t>
  </si>
  <si>
    <t>ALG-05-3928-FEDER-000062</t>
  </si>
  <si>
    <t>FREGUESIA DE ALFERCE</t>
  </si>
  <si>
    <t>Valorização e Musealização do Castelo de Alferce</t>
  </si>
  <si>
    <t>Valorização Urbana na Aldeia do Pereiro</t>
  </si>
  <si>
    <t>Parque dos Sentidos, Largo da Fonte e Zona de Merendas - Guia</t>
  </si>
  <si>
    <t>A intervenção desenvolvendo-se ao longo das principais ruas, num largo e num troço da EN 124, tendo o seu inicio em torno da rotunda, desenvolvendo-se até ao parque de caravanismo e para Oeste, numa extensão de 485m, com a criação de faixa pedonal e ciclovia. Pretende-se a requalificação das ruas com a criação de estacionamento ordenado. Junto à rotunda, os espaços serão revestidos a calçada tradicional e instalados equipamentos geriátricos.</t>
  </si>
  <si>
    <t>A operação "Parque infantil temático da Guia" visa valorizar e potenciar os recursos endógenos da região, incidindo principalmente na paisagem, recursos hídricos e património rural.</t>
  </si>
  <si>
    <t>Criar  o CICCA
Ver memoria descritiva em anexo.</t>
  </si>
  <si>
    <t>ALG-08-0550-FEDER-000033</t>
  </si>
  <si>
    <t>ALG-08-0550-FEDER-000035</t>
  </si>
  <si>
    <t>ALG-08-0550-FEDER-000037</t>
  </si>
  <si>
    <t>ALG-08-0550-FEDER-000041</t>
  </si>
  <si>
    <t>ALG-50-2021-10</t>
  </si>
  <si>
    <t>Algarve + Interativo</t>
  </si>
  <si>
    <t>Lagoa + Próximo</t>
  </si>
  <si>
    <t>Modernização e capacitação da Ambiolhão, E.M. 2021</t>
  </si>
  <si>
    <t>Potenciar as competências tecnológicas da JF Quarteira e modernizar e capacitar a sua resposta digital aos cidadãos e restantes agentes económicos</t>
  </si>
  <si>
    <t>O objetivo central da operação é reforçar a interação digital da RTA com o público, contribuindo para a valorização e aumento da notoriedade deste destino turístico, beneficiando de um enquadramento estratégico favorável, alinhando-se com a estratégia regional definida no Plano Marketing Estratégico do Turismo do Algarve, que resulta de uma reflexão sobre as orientações nacionais do setor, através da disponibilização de serviços digitais atuais.</t>
  </si>
  <si>
    <t>A Ambiolhão, pretende prosseguir os processos internos de desmaterialização, conferindo maior rapidez no processamento da informação, na tomada de decisão e na articulação com os serviços da administração pública local e central. Dotar a empresa de melhores condições de acesso às TIC, quer por parte dos seus colaboradores, quer dos seus utilizadores, permitindo continuar o seu crescimento na gestão de multicanais de acesso aos seus serviços.</t>
  </si>
  <si>
    <t>Projeto que visa a implementação de um novo sistema de gestão integrada (ERP) na JF Quarteira, complementado com novas soluções e equipamentos tecnológicos que induzam uma maior modernização e digitalização da sua atividade, como forma de prestar um melhor serviço aos cidadãos e agentes económicos</t>
  </si>
  <si>
    <t>ALG-02-0853-FEDER-180359</t>
  </si>
  <si>
    <t>ALG-04-2114-FEDER-000050</t>
  </si>
  <si>
    <t>ALG-04-2114-FEDER-000062</t>
  </si>
  <si>
    <t>ALG-04-2114-FEDER-000063</t>
  </si>
  <si>
    <t>ALG-05-3321-FSE-000072</t>
  </si>
  <si>
    <t>ALG-05-3321-FSE-000078</t>
  </si>
  <si>
    <t>ALG-05-3321-FSE-000084</t>
  </si>
  <si>
    <t>ALG-05-3559-FSE-000018</t>
  </si>
  <si>
    <t>ALG-05-38D7-FEDER-000005</t>
  </si>
  <si>
    <t>ALG-06-4842-FEDER-000019</t>
  </si>
  <si>
    <t>Casa Amor Olhão</t>
  </si>
  <si>
    <t>“Parques de Merendas e Painéis interpretativos-- atividades de relação com a natureza”</t>
  </si>
  <si>
    <t>A concretização destas ações visam o cumprimento do objetivo geral preconizado, que irão, em conjunto, contribuir para a prioridade de investimento 6.3 do Programa Operacional do Algarve, ou seja para promover a valorização do património natural deste Parque Natural e desta Região, contribuindo, consequentemente, para o reforço da afirmação do Algarve como destino turístico de excelência</t>
  </si>
  <si>
    <t>Aljezur, Vila do Bispo</t>
  </si>
  <si>
    <t>Reabilitação dos antigos celeiros de Vila do Bispo - EPAC "O Celeiro da História"</t>
  </si>
  <si>
    <t>Restauro e valorização de pavimento de mosaicos romanos (Estação Lusitano-Romana da Boca do Rio)</t>
  </si>
  <si>
    <t>A operação em questão pretende dotar o concelho de Vila do Bispo de um Polo Museológico de grande qualidade, aproveitando um espaço que se estava a degradar, transformando-o num equipamento público de ação cultural, onde é dado a conhecer ao visitante o patrimonio natural e cultural do concelho de vila do Bispo.</t>
  </si>
  <si>
    <t>Atendendo à urgência da realização de uma intervenção de restauro e conservação nesta significativa peça do património arqueológico do Concelho de Vila do Bispo, propõem-se, desencadear o respetivo processo para a execução dos trabalhos necessários, permitindo a definitiva proteção e futura valorização destes mosaicos em local adequado à sua exposição, interpretação e partilha social.</t>
  </si>
  <si>
    <t>Com o presente projeto pretende-se implementar melhorias significativas na formação para crianças com necessidades educativas especificas intervenções especializadas e diferenciadas que se traduzam em adequações significativas do seu processo de educação ou de ensino e aprendizagem. Um projeto diferenciador e apto a toda a região do Algarve.</t>
  </si>
  <si>
    <t>A presente operação tem como intuito melhorar os processos da atividade da APK, em particular as suas respostas no combate ao sedentarismo e doenças associadas, promoção de hábitos de vida salutares, assegurando um envelhecimento ativo. Os três recursos humanos a contratar permitirão dar uma resposta mais capaz à crescente procura  da atividade desportiva, assim como expandir e dinamizar qualitativamente a rede de parcerias da Associação.</t>
  </si>
  <si>
    <t>Com a implementação deste projeto, pretende-se a expansão e modernização da Sociedade da Água de Monchique, através da contratação de 3 recursos humanos altamente qualificados, indispensáveis para o processo de crescimento e de aumento da competitividade da empresa.
Pretende-se expandir aos principais mercados internacionais, pelo que sentimos a necessidade de contratar RHAQ que possam dar resposta a toda esta alavancagem operacional e comercia</t>
  </si>
  <si>
    <t>Oficina especializada no fabrico, diagnóstico e adaptação de equipamentos para  automação e controlo, para a Indústria 4.0 e Agricultura 4.0, e Smart Cities.</t>
  </si>
  <si>
    <t>Apetrechar com equipamentos básicos, ferramentas e adaptação de instalações, uma oficina especializada em fabrico de quadros elétricos e equipamentos para automação e controlo, , orientados para responder em termos de IoT  na Indústria 4.0,  Agricultura 4.0, e Smart Cities,  numa óptica integrada ao nível da RIS3 Algarve e incluindo ainda meios auxiliares de movimentação de carga, software e hardware, para trabalho do pessoal técnico.</t>
  </si>
  <si>
    <t>Santa Casa da Misericórdia de S. Brás de Alportel</t>
  </si>
  <si>
    <t>Construção de ERPI, Centro de Dia, SAD dos Olhos de Água – Terceira Idade</t>
  </si>
  <si>
    <t>A candidatura visa a construção de um Equipamento Social com as valências de Estrutura Residencial para Pessoas Idosas (ERPI), Centro de Dia, Serviço de Apoio Domiciliário (SAD) e Creche, nos Olhos de Água em Albufeira.</t>
  </si>
  <si>
    <t>InterHive é uma plataforma de catalisação e qualificação de Recursos Humanos em áreas de intervenção específicas, através da criação e gestão de oficinas colaborativas (HiveLabs), isto é, promove a criação de emprego, promovendo a sua sustentabilidade, qualidade e mobilidade. InterHive é constituída por um coletivo de 6 trabalhadores, 3 especialistas de área: Educação, Cultura e Sociedade; e 3 técnicos de área: Ciências, Artes e Engenharias</t>
  </si>
  <si>
    <t>ALG-04-2114-FEDER-000058</t>
  </si>
  <si>
    <t>ALG-04-2114-FEDER-000068</t>
  </si>
  <si>
    <t>Valorização do Castelo Velho de Alcoutim</t>
  </si>
  <si>
    <t>Com a Valorização do Castelo Velho de Alcoutim o Município de Alcoutim pretende-se valorizar um sítio arqueológico da época islâmica, criar um produto turístico e cultural inovador com o desenvolvimento de uma Aplicação informática e criar um produto promocional único e distinto com uma forte componente lúdica e didática, onde se incluem a criação e produção dos jogos de tabuleiro, a renovação e produção de uma Exposição e a edição de um guia.</t>
  </si>
  <si>
    <t>Requalificação da Igreja de Santa Maria do Castelo</t>
  </si>
  <si>
    <t>Pretende-se: Requalificar a Igreja de Santa maria do Castelo, nomeadamente o seu interior, procedendo à requalificação dos retábulos, pinturas e alguma estatuária que se encontra degradada.
Com esta intervenção procura-se realçar a importância deste templo contribuindo para uma maior atratividade turística e preservação futura de um templo classificado como monumento nacional.</t>
  </si>
  <si>
    <t>Alcoutim e Castro Marim</t>
  </si>
  <si>
    <t>Alcoutim, Aljezur, Castro Marim, Faro, Loulé, Monchique, Silves, Tavira e Vila do Bispo</t>
  </si>
  <si>
    <t>ALG-06-4740-FSE-000152</t>
  </si>
  <si>
    <t>Este projeto inovador na área do turismo, procura cruzar o conhecimento com lazer, com a ajuda de novas tecnologias, não esquecendo a riqueza do capital humano e a cultura das nossas gentes. Existe a preocupação de dar a conhecer a nossa região, numa perspetiva de lazer informativo. Serão criados dois postos de trabalho, essenciais à atividade, sendo um mais dedicado ao back-office e outro ao contacto direto com o cliente, durante as tours.</t>
  </si>
  <si>
    <t>ALG-02-0651-FEDER-037808</t>
  </si>
  <si>
    <t>ALG-03-1203-FEDER-000034</t>
  </si>
  <si>
    <t>ALG-05-3559-FSE-000023</t>
  </si>
  <si>
    <t>ALG-05-3559-FSE-000024</t>
  </si>
  <si>
    <t>SI-51-2017-19</t>
  </si>
  <si>
    <t>SANDWORX, LDA</t>
  </si>
  <si>
    <t>Sandworx Branding</t>
  </si>
  <si>
    <t>Projeto de desenvolvimento de imagem corporativa, ferramentas de marketing e empresa, bem como na aquisição de serviços de consultoria na certificação de produtos eletrónicos e eletromecânicos para acesso a mercados nacionais e internacionais.</t>
  </si>
  <si>
    <t>Eficiência energética Casa do Povo SB Messines</t>
  </si>
  <si>
    <t>A implementação das medidas de melhoria propostas permitirá obter uma poupança de 31 016 kWh em energia elétrica, o que representa uma poupança dos custos de 5 242€. Em termos de classificação energética, o edifício passará da atual classe B- para classe A.</t>
  </si>
  <si>
    <t>ALG-59-2021-12</t>
  </si>
  <si>
    <t>O KIPT - Conhecimento para Inovar Profissões em Turismo –aproxima as empresas e a academia, com ações em três eixos estratégicos: conhecimento, emprego e competitividade sustentável. Com foco nas profissões, aborda a sustentabilidade do setor do Turismo em diferentes cenários para superar os problemas que o setor enfrenta, tem o objetivo contribuir para um mercado de trabalho valorizado, gratificante, inclusivo e conciliador.</t>
  </si>
  <si>
    <t>ALG-05-38D7-FEDER-000031</t>
  </si>
  <si>
    <t>ALG-05-38D7-FEDER-000107</t>
  </si>
  <si>
    <t>ALG-05-38D7-FEDER-000137</t>
  </si>
  <si>
    <t>Expansão da Empresa Lusokit</t>
  </si>
  <si>
    <t>Com este investimento a empresa conseguirá alcançar a sua estratégia de expansão, através da inovação (Alargamento da sua Cadeia de Valor), que tornará a empresa mais eficiente, mais produtiva, irá gerar vantagens competitivas e porporcionará uma estímulo à produção da empresa, da região e a produção nacional.</t>
  </si>
  <si>
    <t>ALG-D7-2022-02</t>
  </si>
  <si>
    <t>R.A.S (Resiliente, Ambiental e Sustentável) 5.0</t>
  </si>
  <si>
    <t>ENERGY TRANSITIONS IN THE PRINTING PROCESS | ACERTO DIGITAL LDA</t>
  </si>
  <si>
    <t>Os objetivos principais são contribuir para a eficiência energética, a expansão e modernização da produção e, sobretudo, a capacitação para o aproveitamento de um novo tipo de resíduos (que originará um novo produto); designadamente efluentes de esgoto. Tal será alcançado através da introdução de processos de produção ambientalmente amigáveis e de práticas circulares, mais sustentáveis e que se traduzem em menores consumos no processo produtivo.</t>
  </si>
  <si>
    <t>O projeto tem como objetivos principais contribuir para a eficiência energética e a expansão e modernização da produção, designadamente através da introdução de processos de produção ambientalmente mais amigáveis, sustentáveis e que se traduzem em menores consumos no processo produtivo, como um catalisador para a competitividade e inovação, apostando igualmente na otimização do processo e minimização do desperdício.</t>
  </si>
  <si>
    <t>ALG-01-0246-FEDER-000002</t>
  </si>
  <si>
    <t>ALG-05-38D7-FEDER-000095</t>
  </si>
  <si>
    <t>ALG-05-38D7-FEDER-000096</t>
  </si>
  <si>
    <t>ALG-05-38D7-FEDER-000099</t>
  </si>
  <si>
    <t>ALG-05-38D7-FEDER-000102</t>
  </si>
  <si>
    <t>ALG-05-38D7-FEDER-000108</t>
  </si>
  <si>
    <t>ALG-05-38D7-FEDER-000109</t>
  </si>
  <si>
    <t>ALG-05-38D7-FEDER-000113</t>
  </si>
  <si>
    <t>ALG-05-38D7-FEDER-000118</t>
  </si>
  <si>
    <t>ALG-05-38D7-FEDER-000127</t>
  </si>
  <si>
    <t>ALG-05-38D7-FEDER-000128</t>
  </si>
  <si>
    <t>ALG-05-38D7-FEDER-000129</t>
  </si>
  <si>
    <t>ALG-05-38D7-FEDER-000134</t>
  </si>
  <si>
    <t>ALG-05-38D7-FEDER-000136</t>
  </si>
  <si>
    <t>ALG-05-38D7-FEDER-000142</t>
  </si>
  <si>
    <t>ALG-46-2022-04</t>
  </si>
  <si>
    <t>Polo Tecnológico no setor dos Transportes, Mobilidade e Soluções Energéticas</t>
  </si>
  <si>
    <t>A operação visa, em conformidade com o disposto no aviso convite n.º ALG-46-2022-04, a dinamização de um novo Polo Tecnológico junto ao Autódromo Internacional do Algarve, dedicado às Energias Renováveis.
Face ao objetivo proposto, são previstos na presente operação ações de cariz material e imaterial, com vista à edificação de um espaço para investigação e desenvolvimento tecnológico, e acolhimento de empresas de projetos de inovação.</t>
  </si>
  <si>
    <t>ALG-D7-2022-01</t>
  </si>
  <si>
    <t>Expansão e modernização da Farmácia Aljezur, da empresa Sociedade Farmacêutica Escobar, através de equipamentos e máquinas que agilizam procedimentos e que permitem uma maior eficiência energética.</t>
  </si>
  <si>
    <t>A Farmácia Aljezur, que atua no setor da indústria farmacêutica, pretende adquirir uma montra digital, instalar painéis fotovoltaicos e uma máquina de embalamento para medicamentos e blisteráveis, conseguindo inserir transição digital, energética e introduzir processos de produtos ambientalmente mais amigáveis, com o objetivo de modernizar a empresa e melhorar a sua produtividade.</t>
  </si>
  <si>
    <t>NTC - Novel Thermoplastic Capsules</t>
  </si>
  <si>
    <t>Atualmente a empresa tem algumas limitações produtivas, pois (i) as máquinas existentes não têm capacidade de utilizar moldes de maior dimensão e (ii) não têm capacidade de injeção de dosagens de termoplásticos superiores. Acresce a necessidade de redução dos custos de contexto. O projeto visa responder a estas lacunas, para além de estar associado à certificação os produtos para a indústria farmacêutica, abrindo as portas a novos mercados.</t>
  </si>
  <si>
    <t>Iinox - Inovating Inox</t>
  </si>
  <si>
    <t>A MARTINIANO planeia adquirir equipamentos que permitirão produzir peças metálicas customizadas por precisão, destinadas a novos segmentos de mercado, assim como deter todo o controlo sobre a cadeia produtiva (eliminando os serviços de subcontratação de corte e dobragem de metais). Paralelamente, esta estratégia ainda resultará na diminuição do risco de mercado, através da diversificação de clientes, e o aumento das margens operacionais.</t>
  </si>
  <si>
    <t>NextGen Processed Germ Based Food Products</t>
  </si>
  <si>
    <t>Em linha com o diagnóstico apresentado, o projetocontempla essencialmente:
1. Mecanização e automação do processo produtivo
2. Segurança alimentar associada à certificação ISSO FSSC 22000 e rastreabilidade
3. Reforço capacidades Logísticas</t>
  </si>
  <si>
    <t>Innovation in Glass Transformation</t>
  </si>
  <si>
    <t>Unidade Industrial da "Moça"</t>
  </si>
  <si>
    <t>Capacitação da MVG</t>
  </si>
  <si>
    <t>Modernização do processo produtivo da FJ ALUMINIOS, LDA</t>
  </si>
  <si>
    <t>SPAAP - Apoio ao aumento da capacidade de produção de alimentos para peixes na Sparos Lda</t>
  </si>
  <si>
    <t>Expansão e evolução tecnológica da DOP no setor da impressão digital</t>
  </si>
  <si>
    <t>Capacitação para a expansão da empresa J.P.O. - Sistemas de Caixilharia de Alúminios Lda.</t>
  </si>
  <si>
    <t>Sabedoria Previsível + Eficiência</t>
  </si>
  <si>
    <t>Modernização da Padaria Barreirinhas</t>
  </si>
  <si>
    <t>A maquinaria a adquirir (Lavadora, Ponte rolante e Forno laminagem) permitirá fazer novos produtos para a empresa (não produzidos atualmente por ausência de equipamento), assim como eliminar a subcontratação, aumento as margens comerciais da empresa.</t>
  </si>
  <si>
    <t>A operação prevê o conjunto de intervenções necessárias à produção de uma cerveja única na região - Moça; e a capacitação da empresa para a investigação e desenvolvimento de novas formulações de cerveja artesanal, com incorporação de produções algarvias.</t>
  </si>
  <si>
    <t>O peixe é um bem perecível, se for cozinhado e preparado pode ter uma duração de mais 3 dias em perfeitas condições. Assim o projeto assenta na modernização e expansão da capacidade comercial da empresa, com um produto diferenciado, redução do desperdício, aumento da eficiência energética e na criação de condições físicas do armazém para colocação dos equipamentos a adquirir neste projeto.</t>
  </si>
  <si>
    <t>Pretende-se modernizar o processo produtivo, tornar o ambiente de trabalho mais limpo e amigo do ambiente, de maneira a potenciar o crescimento sustentável das vendas. Almeja-se substituir a fabricação manual pela fabricação mecanizada duma parte do processo produtivo, no sentido de obter os referidos ganhos de eficiência assim como de produtividade e de aumento da qualidade.</t>
  </si>
  <si>
    <t>O projeto consiste na expansão e evolução tecnológica da DOP, destacando-se os seguintes objetivos gerais: ii) Maior rapidez, qualidade e fiabilidade de cores; ii) Eficiência operacional e ambiental; iii) Aumento da capacidade produtiva da empresa; iv) Criação de uma nova área de Design. Para isso, o projeto engloba a aquisição de novas máquinas produtivas e soluções digitais.</t>
  </si>
  <si>
    <t>Melhoria da eficiência, aumentando a produção e reduzindo os custos fixos associados, através de realização de investimentos que se traduzem num processo de transição digital e energética da JPO, bem como na introdução de processo ambientalmente mais amigáveis. O projeto irá ter um impacto direto na melhoria da produtividade da empresa.</t>
  </si>
  <si>
    <t>O investimento apresentado em sede de candidatura visa melhorar a eficiência e modernização da Sabedoria Previsível, que desenvolve sua atividade na produção de pão cozido. Os investimentos apresentados traduzem-se em obras de adaptação, na otimização do processo produtivo, através da introdução de novas máquinas com maior incidência de tecnologia, melhorar a eficiência energética e investimentos na imagem, comunicação e presença online.</t>
  </si>
  <si>
    <t>A Padaria Barreirinhas - situada há mais de 25 anos em São Marcos da Serra - pretende continuar a promover a sua imagem de identidade, o Pão Tradicional de São Marcos da Serra, e apostar na venda em pequenas localidades e comércio porta-a-porta como forma de se diferenciar no mercado. Deste modo irá adquirir novos equipamentos de panificação, uma viatura para uma rota adicional pelo Barlavanto Algarvio e contratar 2 novos postos de trabalho.</t>
  </si>
  <si>
    <t>O promotor pretende criar condições para impulsionar a atividade da empresa, através de uma maior automatização dos processos que permitam a empresa criar novos produtos, como é o caso das janelas classe A+, bem como a criação do canal de vendas online. Para colmatar estas oportunidades, o promotor terá de: a) Adquirir equipamentos tecnologicamente muito evoluídos; b) Aderir aos canais digitais</t>
  </si>
  <si>
    <t>Automatização, digitalização e novos produtos</t>
  </si>
  <si>
    <t>ALG-05-38D7-FEDER-000104</t>
  </si>
  <si>
    <t>PV TECH</t>
  </si>
  <si>
    <t>A atividade da Roberto Marcos centra-se no fabrico, venda e instalação de caixilharias em alumínios e PVC, bem como em outros produtos relacionados com a atividade, tais como estores, guardas em vidro, inox, ferro e cortinas de vidro. Esta operação irá incidir na modernização da empresa, nomeadamente ao nível de aquisição de máquinas, diversificação de produtos, logística, no espaço e na eficiência energética, criando dois postos de trabalho.</t>
  </si>
  <si>
    <t>ALG-05-38D7-FEDER-000103</t>
  </si>
  <si>
    <t>ALG-05-38D7-FEDER-000110</t>
  </si>
  <si>
    <t>ALG-05-38D7-FEDER-000114</t>
  </si>
  <si>
    <t>ALG-05-38D7-FEDER-000117</t>
  </si>
  <si>
    <t>ALG-05-38D7-FEDER-000120</t>
  </si>
  <si>
    <t>ALG-05-38D7-FEDER-000139</t>
  </si>
  <si>
    <t>ALG-08-0550-FEDER-000029</t>
  </si>
  <si>
    <t>ALG-08-0550-FEDER-000040</t>
  </si>
  <si>
    <t>Programa de Apoio à Produção Nacional Branco Quente - Panificação Lda.</t>
  </si>
  <si>
    <t>O projeto a implementar com sede e estabelecimento em Monchique tem como finalidade fortalecer a empresa com recursos necessários para canalizar parte da atividade da empresa e dos seus meios técnicos e humanos para aumentar a produção.</t>
  </si>
  <si>
    <t>iHome Sustainable Growth</t>
  </si>
  <si>
    <t>O presente projeto tem como objetivo alavancar a atividade da iHome através da aquisição de equipamentos eco-eficientes e tecnologias de vanguarda, promovendo o aumento da capacidade produtiva e o desenvolvimento de novas soluções inovadoras, contribuindo para o crescimento sustentável do negócio, e para a transição carbónica de uma empresa do tecido empresarial da região de Algarve.</t>
  </si>
  <si>
    <t>Serviços 3D para as Engenharias</t>
  </si>
  <si>
    <t>Projeto de modernização Casa-Mãe boutique Hotel</t>
  </si>
  <si>
    <t>Digitalização da Engenharia 3D, passar de usar plantas e desenhos 2D, com erros e omissões, para levantamentos 3D em que tudo está certo ao milímetro. Prestação de serviços scanner 3D e todos os serviços de digitalização das engenharias associados a cliente privados e públicos, indústrias e edifícios.</t>
  </si>
  <si>
    <t>O hotel Casa Mãe pretende continuar a investir em práticas mais sustentáveis que fomentem o seu conceito de oferecer uma experiência sustentável, mas luxuosa aos nossos clientes. Este novo projeto consistirá assim na aquisição de uma cobertura para a piscina do SPA; Aquisição de AP’s (access point) Wi-Fi 6; aquisição e instalação de uma Bomba de Calor para o edifício 'Casa Mãe' que irá abastecer 12 Suites e aquisição de um Servidor Cloud.</t>
  </si>
  <si>
    <t>AJRAMOS - Inovar a atividade de serralharia com mais tecnologia e sustentabilidade.</t>
  </si>
  <si>
    <t>A AJRAMOS encontra-se num processo de diferenciação e transformação da atividade através da aquisição de soluções inovadoras de serralharia com maior valor acrescentado em termos de customização, de acordo com o perfil e preferências do mercado para os diversos setores de construção. Esta capacidade industrial será acompanhada pela enorme necessidade de iniciar uma nova era de práticas circulares e transição verde como fator estratégico.</t>
  </si>
  <si>
    <t>Modernização e implementação de medidas de ecoeficiência do estaleiro naval Marina Formosa</t>
  </si>
  <si>
    <t>Verifica-se que não há resposta para subir embarcações de maior porte. Assim, pretende-se adquirir um equipamento hidráulico que consiga subir embarcações até 40 toneladas, um sistema inovador de tratamento de osmose que representará um fator atrativo internacionalmente, diversas de elevada eficiência, ampliação das instalações atuais, tratamento de águas residuais provenientes de lavagens e estudos para maior eficiência dos recursos utilizados.</t>
  </si>
  <si>
    <t>Nova Estrutura Tecnológica e de Comunicação da DRAP Algarve</t>
  </si>
  <si>
    <t>A operação prevê a instalação de um novo datacenter, a instalação de uma nova rede de telecomunicações, 58 postos de trabalho, o desenvolvimento de um novo site (adicional),e a renovação do equipamento do auditório. 
Estes investimentos, embora maioritariamente centrados nas instalações sede (Patacão), destinam-se a servir toda a Direção Regional, envolvendo também as delegações de Tavira e do Parchal.</t>
  </si>
  <si>
    <t>Faro, Lagoa, Tavira</t>
  </si>
  <si>
    <t>Desmaterialização dos serviços</t>
  </si>
  <si>
    <t>A presente operação visa consolidar os investimentos realizados na disponibilização de serviços públicos integrados online, alavancar um novo paradigma de reengenharia, simplificação e desmaterialização de processos, bem como a disponibilização de novas plataformas de interação com os munícipes e empresas.</t>
  </si>
  <si>
    <t>ALG-02-0853-FEDER-000001</t>
  </si>
  <si>
    <t>ALG-03-1203-FEDER-000044</t>
  </si>
  <si>
    <t>ALG-03-1203-FEDER-000045</t>
  </si>
  <si>
    <t>ALG-03-1203-FEDER-000048</t>
  </si>
  <si>
    <t>ALG-04-2114-FEDER-000061</t>
  </si>
  <si>
    <t>ALG-07-5267-FSE-000049</t>
  </si>
  <si>
    <t>ALG-07-5267-FSE-000050</t>
  </si>
  <si>
    <t>ALG-07-5267-FSE-000051</t>
  </si>
  <si>
    <t>ALG-07-5267-FSE-000052</t>
  </si>
  <si>
    <t>ALG-07-5267-FSE-000053</t>
  </si>
  <si>
    <t>ALG-07-5267-FSE-000054</t>
  </si>
  <si>
    <t>ALG-53-2022-08</t>
  </si>
  <si>
    <t>Diversificar Algarve 2030</t>
  </si>
  <si>
    <t>O projeto Diversificar Algarve 2030, a realizar pela CCDR Algarve em parceria com a Universidade do Algarve e o NERA, visa dinamizar a implementação do Plano de Ação Algarve 2030, acelerar a diversificação da base económica regional, capacitar e qualificar os atores regionais, através da aposta em Processos de Descoberta Empreendedora, que fomentem a competitividade regional.</t>
  </si>
  <si>
    <t>ALG-03-2022-03</t>
  </si>
  <si>
    <t>Complexo Desportivo de Alvor Eficiente e Sustentável</t>
  </si>
  <si>
    <t>Melhoria do desempenho Energético do Edifício das Piscinas Municipais de Monchique</t>
  </si>
  <si>
    <t>Eficiência Energética das Piscinas Municipais de Casais</t>
  </si>
  <si>
    <t>Substituição integral dos equipamentos técnicos completamente obsoletos e altamente desperdiçadores de Energia</t>
  </si>
  <si>
    <t>As Piscinas Municipais de Monchique, possuem uma construção que obedeceu a requisitos energéticos que não se coadunam com as exigências e preocupações atuais neste domínio. A crescente preocupação com as questões ambientais, também, ao nível da administração local leva à alteração dos seus padrões de consumo. Atualmente as Piscinas apresentam certificado Energético de categoria C e o objetivo é o de alterar esta categoria para A.</t>
  </si>
  <si>
    <t>O Algarve na Dieta Mediterrânica</t>
  </si>
  <si>
    <t>O Plano de Salvaguarda para a Dieta Mediterrânica tem mobilizado diferentes atores da região para o desenvolvimento de diferentes ações e, ainda, para um crescente conjunto de necessidades que urge colmatar. Neste sentido, o presente projeto visa a implementação de ações previstas no atual Plano de Salvaguarda e ainda o desenvolvimento de ações-piloto, com o objetivo de inovar e abranger novos mercados.</t>
  </si>
  <si>
    <t>Faro, São Brás de Alportel, Tavira</t>
  </si>
  <si>
    <t>ALG-67-2022-05</t>
  </si>
  <si>
    <t>AGRUPAMENTO DE ESCOLAS DE ALBUFEIRA POENTE</t>
  </si>
  <si>
    <t xml:space="preserve">Este projeto articula-se com as prioridades do Plano Integrado para a Recuperação das Aprendizagens, cujas necessidades de formação foram identificadas em temáticas específicas. Contribui para o desenvolvimento profissional de docentes e organizacional das escolas, apoiando a melhoria das aprendizagens dos alunos e promovendo o sucesso educativo, em três eixos fundamentais: Aprendizagens da Matemática, Educação Inclusiva e Avaliação Pedagógica. </t>
  </si>
  <si>
    <t>O Plano 21|23 Escola+, (3 eixos), tem em vista a recuperação das aprendizagens dos alunos. Porque a escola, enquanto local de aprendizagem para a vida em sociedade, tem de ter uma visão do conhecimento holístico, consideramos fundamental capacitar os docentes, também para a filosofia e educação artística, como base para o desenvolvimento psicopedagógicos das crianças e jovens e exercício da cidadania. É neste âmbito que o projeto se integra.</t>
  </si>
  <si>
    <t>Tavira, Vila Real de Santo António</t>
  </si>
  <si>
    <t>ALG-02-0853-FEDER-026622</t>
  </si>
  <si>
    <t>SI-53-2016-22</t>
  </si>
  <si>
    <t>ProSteel -  Reforço da Competitividade das PME's</t>
  </si>
  <si>
    <t>O SteelPro é um projeto que prevê atuar nas PME que representam o setor da Construção metálica, o objetivo é dotar as empresas de ferramentas e conhecimento que lhes permita crescer sustentadamente. Prevê-se qualificar e inovar as empresas e o setor tornando-o mais competitivo numa escala global.</t>
  </si>
  <si>
    <t>ALG-04-2114-FEDER-000057</t>
  </si>
  <si>
    <t>Antiga Lota de Portimão -  Espaço Polivalente</t>
  </si>
  <si>
    <t>A proposta visa a reabilitação faseada do edifício e a sua adaptação e reconversão num espaço multiusos direcionado para a realização de eventos multiculturais, contribuindo para a animação e dinamismo da economia local.</t>
  </si>
  <si>
    <t>ALG-05-38D7-FEDER-000097</t>
  </si>
  <si>
    <t>Programa de Apoio à Produção Nacional Algarbritas – Agregados do Algarve S.A.</t>
  </si>
  <si>
    <t>ALG-07-5673-FEDER-000014</t>
  </si>
  <si>
    <t>Requalificação da EB23 Manuel do Nascimento - Monchique</t>
  </si>
  <si>
    <t>A intervenção preconizada no âmbito da presente candidatura visa uma intervenção de fundo na escola do ensino básico do 2.º e 3.º ciclo Manuel do Nascimento, localizada na Vila de Monchique. Este é o principal estabelecimento de ensino do conselho de Monchique o qual apresenta já condições desadequadas ao universo educativo do concelho.</t>
  </si>
  <si>
    <t>ALG-02-0853-FEDER-044340</t>
  </si>
  <si>
    <t>PADARIA E PASTELARIA SAUDÁVEL</t>
  </si>
  <si>
    <t>O projeto da FILIPE MARTINS, LDA consiste na criação de uma unidade fabril para produção de padaria e pastelaria saudável, usando produtos nacionais, sem açucares ou gorduras processadas e com massas de fermentação lenta, recuperando técnicas tradicionais próprias da Dieta  Meditérrânica.</t>
  </si>
  <si>
    <t>ALG-06-4842-FEDER-000001</t>
  </si>
  <si>
    <t>ALG-06-4842-FEDER-000002</t>
  </si>
  <si>
    <t>ALG-07-5266-FSE-000006</t>
  </si>
  <si>
    <t>ALG-06-4230-FSE-000001</t>
  </si>
  <si>
    <t>O projeto NanoPEIXE, realizado em copromoção entre a empresa Rota Grega Lda. e o IPMA de Olhão, tem como principal objetivo o desenvolvimento de uma ferramenta-serviço (comercializável através de patente) que permita identificar geneticamente o(s) gene(s)associado(s) ao nanismo, em Sparus aurata.</t>
  </si>
  <si>
    <t>O projeto Telesafety visa aplicar a tecnologia de Realidade Aumentada (AR) e Blockchain para desenvolver um novo produto digital com  uma componente de software (Aplicação Mobile-Backoffice) e hardware para controlar a propagação do Covid19 junto das populações idosas que vivem em zonas do interior.</t>
  </si>
  <si>
    <t>Objetiva-se o aumento da presença em mercados externos, através da captação de novos clientes e reforço de notoriedade onde já exporta os seus produtos "sal" e "microalgas" enquadrado na P.I. 3.2 a) nº1 art.40 do RECI especificamente na prioridade 1.3 "Acelerador de Exportações" do aviso 01-SI-2020.</t>
  </si>
  <si>
    <t>Portugal Fresh - 2022-2023</t>
  </si>
  <si>
    <t>O projeto consiste na criação de uma Unidade de Turismo de Habitação com 10 suites de luxo, Restaurante-bar, Galeria de arte e Concept store, com rooftop de vista panorâmica sobre Olhão, mediante a reabilitação de um edifício na zona histórica, num conceito de charme de um boutique hotel.</t>
  </si>
  <si>
    <t>A operação prevê intervenções ao nível dos principais sistemas técnicos consumidores de energia, designadamente a iluminação e o frio. Pretende-se substituir a iluminação por LED's e remodelar os sistemas de frio, trocando os móveis expositores e câmaras frigoríficas-congeladoras por equipamentos mais eficientes. Está ainda prevista a produção e autoconsumo de energia elétrica a partir de um sistema fotovoltaico (UPAC).</t>
  </si>
  <si>
    <t>O investimento contempla a introdução de medidas ao nível da eficiência energética nas piscinas municipais de Tavira:
-Aplicação de isolamento térmico
-Instalação de LED'S para iluminação;
-Instalação de sistema solar fotovoltaico;
-Substituição do equipamento atual e-ou instalação de bomba de calor mais eficiente para climatização
- Substituição do equipamento atual e-ou instalação de caldeira mural a gás para preparação de AQS;</t>
  </si>
  <si>
    <t>A operação visa o investimento na requalificação-remodelação da Piscina  Municipal de Casais e no seu apetrechamento com equipamentos que visam a otimização da eficiência energética. Os investimentos a realizar são os seguintes: Cobertura, Iluminação e Aquecimento de águas.</t>
  </si>
  <si>
    <t>Ciclovia - Ecovia do litoral Sul - Troço FR1-A (1ª fase) - Limite do Concelho (Ludo - Aeroporto)</t>
  </si>
  <si>
    <t>Ecovia - Ciclovia do Litoral Sul - Troços LGS4-B e LGS5 (Lagos - Ribeira de Odiáxere)</t>
  </si>
  <si>
    <t>Ecovia - Ciclovia do Litoral Sul - Troço OL2-B - Marim - Bias</t>
  </si>
  <si>
    <t>Ecovia - Ciclovia do Litoral Sul - Troço OL1 - Limite Concelho (Faro) - Olhão</t>
  </si>
  <si>
    <t>Ecovia - Ciclovia do litoral Sul - Troço LL3 (1ª fase) - Quarteira - Av. Mota Pinto (entre Cruzamento de Vilamoura e a Rotunda do Polvo)</t>
  </si>
  <si>
    <t>Ecovia-Ciclovia do Litoral Sul - Troço FR2 (1ª Fase) -Avenida Calouste Gulbenkian</t>
  </si>
  <si>
    <t>A PRIME SAFETY (www.primesafety.pt-), marca comercial da empresa HIPOTESE ORIGINAL, sediada em Olhão, desenvolve e comercializa soluções tecnológicas de segurança e Proteção Sénior. Com o presente projeto de expansão prevê a criação de 5 novos postos de trabalho permanentes nas áreas mais críticas da sua atividade: apoio administrativo, venda e serviço pós-venda.</t>
  </si>
  <si>
    <t>O projeto Nova Unidade de Produção de Preparados e Pré-Cozinhados Mediterrânicos tem como objetivo realizar investimentos nas áreas produtiva, logística, e marketing-comercial, sobretudo orientada para o canal online, respondendo às oportunidades de produzir e comercializar novos produtos, conferir visibilidade comercial à empresa, e contribuir para a sua progressão na cadeia de valor do setor agroalimentar.</t>
  </si>
  <si>
    <t>O projeto a implementar com sede e estabelecimento na região do Algarve, concelho de São Brás de Alportel, tem como finalidade dotar a empresa com recursos necessários para canalizar parte da sua atividade e dos seus meios técnicos e humanos para automatizar-digitalizar a produção.</t>
  </si>
  <si>
    <t>O projecto actual tem como objectivo geral a expansão da capacidade produtiva da empresa na área dos alimentos comerciais, em termos de volume (de 15 Ton para 55 Ton anuais) e de novos  produtos, através da realização de um conjunto investimentos. Estes investimentos são complementares ao projecto SI Inovação Produtiva (n.° 070619–Aviso 20-SI-2020), em curso, com a instalação de uma linha de produção dedicada aos alimentos para fins cientificos.</t>
  </si>
  <si>
    <t>O atual modelo do PE, resulta da RCM nº 71-2020 de 15 de setembro e tem como missão promover a integração social, a igualdade de oportunidades na educação e no emprego, o combate à discriminação social, a participação cívica e o reforço da coesão social e destina -se a todas as crianças e jovens, particularmente as provenientes de contextos com vulnerabilidade socioeconómica.</t>
  </si>
  <si>
    <t>O projeto Algarve For All é um projeto de promoção do turismo acessível e inclusão social através da: i) Qualificação da oferta turística; ii) Qualificação da procura turística; iii) Desmistificação dos preconceitos e estereótipos sobre as pessoas com deficiência ou algum tipo de característica diferenciadora- necessidades especiais; iv) Desenvolvimento do potencial turístico acessível do Algarve.</t>
  </si>
  <si>
    <t>A nossa proposta de projeto a candidatar à medida “Parcerias para o Impacto –CRESC ALGARVE 2020” (Portugal Inovação Social) centra-se no Cuidador Informal-Pessoa Cuidada. A intervenção recorre ao uso das Novas Tecnologias de Informação e Comunicação – apoio e aconselhamento através de video-chamada em diversas áreas de saúde, Enfermagem, Psicologia, Fisioterapia, Terapia Ocupacional, Terapia da Fala e Assistência Social.</t>
  </si>
  <si>
    <t>Combater a exclusão social e os índices agravados de autoestima e autoconceito de crianças-jovens com medidas de apoio educativas através da participação em actividades desportivas com a mesma faixa etária, fora do horário escolar e em clubes desportivos nos concelhos de Tavira, Castro Marim e Vila Real de Santo António.</t>
  </si>
  <si>
    <t>É um projeto que pretende promover o empreendedorismo social entre pessoas em risco de exclusão social e-ou desemprego (jovens NEET - PIEF; DLD) no Porto de Pesca de Quarteira, Loulé, através de um processo prático de aprendizagem colaborativo, fora duma sala de aulas, onde se pretende reforçar as habilidades interpessoais num ambiente de aprendizagem participativo em atividades importantes do sector primário da economia marítima da região.</t>
  </si>
  <si>
    <t>CAREERS – Oficinas de Empregabilidade é uma solução inovadora, adaptada à realidade portuguesa, com o objetivo de promover o desenvolvimento de competências de gestão da carreira e a aprendizagem ao longo da vida. Com base em ferramentas cientificamente validadas, pretende apoiar e empoderar a população ativa nos processos de exploração-gestão de carreira e de requalificação, antecipando a resposta às mudanças previstas no mercado de trabalho.</t>
  </si>
  <si>
    <t>A Fábrica do Empreendedor tem como missão promover o desenvolvimento local a partir da empregabilidade e do empreendedorismo potenciando os recursos ativos do território (tecido social, empresarial e organizacional), para que se estabeleça um matching de oportunidades – do lado de quem procura uma solução de empregabilidade (formação-capacitação, emprego por conta de outrem ou por conta própria) e do lado de quem procura recursos.</t>
  </si>
  <si>
    <t>O projeto da PLANETA LUCIDO, entidade gestora da TORRE TAVIRA - Tavira Eye, visa criar e consolidar a criação de emprego na área do turismo cultural e da natureza, atribuindo inovação nas atividades a desenvolver e potencializando riqueza disponível de recursos patrimoniais, naturais, culturais e de caracter endógeno, proporcionando um desenvolvimento de atividades colaterais e promovendo de forma sustentável o baixo guadiana.</t>
  </si>
  <si>
    <t>A Operação tem como objetivo melhorar e diversificar a atividade de venda ambulante , desenvolvida pela "A Nova Crepeira", através da introdução de melhorias no processo de confecção de crepes artesanais, servidos aos clientes a partir uma carrinha Volkswagen-Pão de forma de 1972. Paralelamente pretende diversificar a atividade através da oferta de novos produtos e serviços, com o objectivo de captar novos mercados-clientes.</t>
  </si>
  <si>
    <t>Capacitação-criação de uma nova empresa para uma atuação competitiva e diferenciada no mercado onde opera, através da criação do próprio negócio e emprego e a contratação de mais um recurso humano para o correto desenvolvimento da atividade da empresa.</t>
  </si>
  <si>
    <t>O projeto "Filarmónica-Música Para Todos" tem como objetivo o ensino diferenciado-não oficial por forma a potenciar, valorizar e integrar o tecido humano dos diferentes bairros sociais do concelho de Lagos especialmente indivíduos de uma faixa etária compreendida entre os 6 e os 17 anos, com principal foco nas comunidades do Chinicato e Meia-Praia e no centro histórico.</t>
  </si>
  <si>
    <t>A atividade da empresa consiste na prestação de serviços a alojamentos de curta duração e promoção turística. 
Os serviços prestados passam pela gestão de imóveis que implica a sua promoção nas diversas plataformas digitais e-ou a sua gestão operacional. Esta gestão consiste em todo um processo de preparação, desde a limpeza à manutenção, recepção dos hóspedes e acompanhamento dos mesmos durante a estadia.</t>
  </si>
  <si>
    <t>Este é um projeto que visa a expansão de uma microempresa com sede no Concelho de Monchique, que irá implementar um projeto inovador na região através da criação de um Food truck, que será um fator chave de promoção da Serra de Monchique, nos Roteiros- os produtos regionais- a gastronomia da região e Horta biológica e afins.</t>
  </si>
  <si>
    <t>Requalificação do Espaço Público (Rua Filarmónica 1º de Maio-Rua da Cooperativa CHESGAL)</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</si>
  <si>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</si>
  <si>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Sendo possível através do CRESC Algarve 2020 obter apoio para a implementação do PNPSE, bem como dar resposta às prioridades definidas no Despacho 779-2019 e às necessidades de formação das Escolas Associadas,  o CFAE de Albufeira, Lagoa e Silves, entidade  vocacionada para formação contínua de docentes submete a presente candidatura.</t>
  </si>
  <si>
    <t>Pretende-se desenvolver formação contínua de docentes com vista ao desenvolvimento de competências profissionais promotoras do sucesso escolar,  em resposta às necessidades  do novo paradigma do sistema educativo e às fragilidades identificadas nos Planos de Ação Estratégica das Escolas associadas face ao actual quadro legislativo Organiza-se em 89 cursos-ações com enfoque nas práticas pedagógicas e didáticas, ambientes de aprendizagem inovadore</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</si>
  <si>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</si>
  <si>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Trata-se de um projeto para o ensino experimental das ciências e numa perspectiva Ciência, Tecnologia e Sociedade, no domínio do desenvolvimento sustentável, em particular na habitação sustentável. Pretendem-se desenvolver atividades no estudo e construção de uma habitação sustentável, propondo-se a obtenção de um produto final, funcional: uma casa sustentável, melhor, uma sala de aula-laboratório com os elementos de uma habitação sustentável.</t>
  </si>
  <si>
    <t>A iniciativa " Clubes Ciência Viva na Escola" (CCVnE) tem como objetivo a criação e dinamização de uma Rede de Clubes Ciência Viva na Escola, com vista à  promoção e divulgação da ciência e a partilha de conhecimentos, experiência e boas práticas. 
Os CCV na Escola assentam em estruturas-espaços de ciência e conhecimento adaptados às características específicas do meio social e cultural, numa perspetiva de abertura à comunidade local,</t>
  </si>
  <si>
    <t>Intervenções especificas e inovadoras dirigidas à melhoria da qualidade e eficiência do sistema de educação-formação ambito regional.</t>
  </si>
  <si>
    <t>Desenvolvimento de ações inovadoras de natureza experimental, pedagógica e de inclusão social, em parceria com instituições inter-regionais-regionais de investigação, de divulgação científica e de educação e qualificação digital, privilegiando o trabalho em rede com Escolas-Clubes Ciência Viva. O tema do projeto é o Mar com interface a outras áreas do conhecimento, alinhadas com a Estratégia de Especialização Inteligente da Região do Algarve.</t>
  </si>
  <si>
    <t>Sendo que para os próximos anos letivos, os objetivos para o desenvolvimento sustentável (O.D.S.) e os oceanos, num contexto STEM- STEAM (Science, Technology, Engineering, Art and Math) são prioridade do nosso Agrupamento,  o clube ciência viva pretende ser um polo aglutinador e potenciador de projetos que impulsionem e valorizem o potencial da comunidade local em particular e da região de um modo geral.</t>
  </si>
  <si>
    <t>A presente candidatura insere-se no âmbito do Plano de Ação para a Transição Digital (Resolução do Conselho de Ministros n.º 30-2020, de 21 de Abril) e visa dar resposta às necessidades de formação dos docentes e outros agentes de educação dos sete Agrupamentos associados do CFAE de Albufeira, Lagoa e Silves.</t>
  </si>
  <si>
    <t>O Plano integrado para a recuperação  das aprendizagens aprovado em anexo à Resolução do Conselho de MInistros nº 90-2021 de 7 de julho reforça a criação de ofertas formativas nas áreas de : "Recuperar com matemática"; "Recuperar incluindo" ;e "Capacitar para Avaliar".</t>
  </si>
  <si>
    <t>Esta operação visa dar resposta às ações "Recuperar com Matemática", "Recuperar incluindo" e "Capacitar para avaliar", de acordo com o Plano Integrado para a Recuperação das Aprendizagens, aprovado em anexo à Resolução do Conselho de Ministros n.º 90-2021, de 7 de Julho.</t>
  </si>
  <si>
    <t>Esta candidatura está desenhada para reforçar as competências dos docentes dos agrupamentos de escolas associados ao CFAEPM, tendo por objetivo a melhoria da qualidade e eficiência do sistema de educação-formação. 
Permite apoiar a formação contínua de docentes (12 cursos-16 turmas), com enfoque nas práticas pedagógicas e didáticas, assim como a formação de gestores escolares e outros líderes (1 curso).</t>
  </si>
  <si>
    <t>Incide nas áreas prioritárias:Form. Contínua em Ensino da Matemática,o apoio à generalização das Novas Aprendizagens Essenciais da Matemática no Ensino Básico (Ação 1.3.4. Recuperar c- Matemática do Plano Escola+21-23), form. na área da ava. pedagógica, p- a continuidade do Proj. Monitorização, Acomp. e Investigação em Ava. (MAIA) e formação p- o Proj. Edu. Inclusiva,no mesmo Plano em 1.5.2. Capacitar p- Avaliar e 1.3.7. Recuperar Incluindo.</t>
  </si>
  <si>
    <t>Os Cursos EFA visam a redução dos défices de qualificação, melhoria de níveis de empregabilidade, inclusão social e profissional e integram uma perspetiva de aprendizagem ao longo da vida. Destinam-se a Adultos com idade = 18 anos, à data de início da formação, sem ensino básico ou secundário completo, que pretendam completar ensino não superior e-ou obter uma qualificação profissional de nível 2 a 4.</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</si>
  <si>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</si>
  <si>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</si>
  <si>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CQ AEFFL Olhão funciona na Escola Secundária, localizada no centro de Olhão. A sua atividade centra-se no aumento da qualificação escolar e-ou profissional de adultos do concelho e dos concelhos vizinhos, visando diminuir o défice de qualificações desta população e munindo-a de mecanismos-instrumentos que contribuem para uma maior empregabilidade, inclusão social-profissional e desenvolvimento da região.</t>
  </si>
  <si>
    <t>O Plano de formação proposto vai ao encontro das reais necessidades do sector do Turismo, Hotelaria e Restauração, designadamente da formação de quadros intermédios, destacando-se:
- Taxa de conclusão de 82% do total dos alunos inscritos no ano letivo de 2018-2019.
Taxa de atividade registada em 2019 é de 92%, correspondendo a 73%  de alunos empregados e 19% de alunos que prosseguiram estudos.</t>
  </si>
  <si>
    <t>O Plano de formação proposto vai ao encontro das reais necessidades do sector do Turismo, Hotelaria e Restauração, designadamente da formação de quadros intermédios, destacando-se:
- Taxa de conclusão de 64% do total dos alunos inscritos no ano lectivo de 2017-2018.
- Taxa de atividade registada em 2019 de 92%, correspondendo a 73%  a alunos empregados e 19% a alunos que prosseguiram estudos.</t>
  </si>
  <si>
    <t>O Plano de formação proposto vai ao encontro das reais necessidades do setor do Turismo, Hotelaria e Restauração, designadamente da formação de quadros intermédios, destacando-se:
- Taxa de conclusão de 80% do total dos alunos inscritos no ano lectivo de 2017-2018.
Taxa de atividade registada em 2019 de 100%, correspondendo a 100% de alunos empregados e 0% a alunos que prosseguiram estudos.</t>
  </si>
  <si>
    <t>A candidatura pretende proceder à remoção e substituição de cobertura em fibrocimento da Escola Básica Dr. Alberto Iria,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</si>
  <si>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Dr. João Lúcio, Fuseta,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</si>
  <si>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2,3 João da Rosa,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</si>
  <si>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Júdice Fialho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</si>
  <si>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Secundária Manuel Teixeira Gomes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</si>
  <si>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D. João II - Alvor.</t>
  </si>
  <si>
    <t>Modernização do site institucional, tornando o mais funcional e intuitivo, na ótica do utilizador, oferecendo mais serviços online e a desmaterialização, promoção-incentivo à utilização das TIC e proximidade de serviços aos cidadãos nas juntas de freguesia, para apoiar-ensinar-incentivar a utilização das TIC na comunicação com o Município.</t>
  </si>
  <si>
    <t>Assistência Técnica CIG-OI</t>
  </si>
  <si>
    <t>ALG-04-2316-FEDER-000001</t>
  </si>
  <si>
    <t>ALG-05-3118-FSE-000017</t>
  </si>
  <si>
    <t>ALG-18-2023-03</t>
  </si>
  <si>
    <t>Estágios Profissionais (Aviso em regime de aprovação condicionada)</t>
  </si>
  <si>
    <t>A medida Estágios ATIVAR.PT visa complementar e desenvolver as competências nomeadamente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</si>
  <si>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MEA - Aprendizagem ao longo da vida</t>
  </si>
  <si>
    <t>ALG-J4-2023-02</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</si>
  <si>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</si>
  <si>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Albufeira, Loulé</t>
  </si>
  <si>
    <t>A região tem baixas qualificações escolares e profissionais, baixo rendimento dos agregados familiares, elevada tx de desemprego sazonal, isolamento de muitas localidades e falta de oferta para conclusão do nível secundário direcionado para a população adulta. O CQ surge como uma estrutura capaz de combater estes constrangimentos proporcionando um desenvolvimento de competências escolares e profissionais adaptadas às reais necessidades do mercad</t>
  </si>
  <si>
    <t>Centro Ciência Viva de Lagos</t>
  </si>
  <si>
    <t>Associação para o Desenvolvimento do Centro Académico de Investigação e Formação Biomédica do Algarve, AD-ABC</t>
  </si>
  <si>
    <t>CELERATOR - Associação Parque Tecnológico do Algarve</t>
  </si>
  <si>
    <t>NECTON - Companhia Portuguesa de Culturas Marinhas, S.A.</t>
  </si>
  <si>
    <t>CRISTAL-Construções-Materiais e Obras de Construção Civil, Lda</t>
  </si>
  <si>
    <t>ALLMICROALGAE - Natural Products, S.A.</t>
  </si>
  <si>
    <t>ERA - Arqueologia, S.A.</t>
  </si>
  <si>
    <t>FULGUR IT, LDA</t>
  </si>
  <si>
    <t>FRILAGOS - Electricidade Refrigeração e Climatização, Unipessoal, Lda</t>
  </si>
  <si>
    <t>DROMEDÁRIO-Actividades Hoteleiras, Unipessoal Lda</t>
  </si>
  <si>
    <t>AMÂGO-Energia Inteligente, Inipessoal Lda</t>
  </si>
  <si>
    <t>ARMONA-Actividades Aquícolas e Pesca, S.A.</t>
  </si>
  <si>
    <t>ACUINOVA - Actividades Piscicolas, S.A.</t>
  </si>
  <si>
    <t>DUAS SIGLAS - Formação e Investigação, Unipessoal Lda</t>
  </si>
  <si>
    <t>SPECIALDIMENSION, Unipessoal Lda</t>
  </si>
  <si>
    <t>SNIDO, Unipessoal Lda</t>
  </si>
  <si>
    <t>GROWIN PORTUGAL, Unipessoal Lda</t>
  </si>
  <si>
    <t>Loyd Rozzo, Unipessoal Lda</t>
  </si>
  <si>
    <t>Livtc Portugal, Lda</t>
  </si>
  <si>
    <t>Associação Algarve Evolution</t>
  </si>
  <si>
    <t>Hipótese Original, Lda</t>
  </si>
  <si>
    <t>RUJOPA - Actividades Marítimo-Turísticas, Unipessoal Lda</t>
  </si>
  <si>
    <t>Mar salado Monte Gordo, Lda</t>
  </si>
  <si>
    <t>Garcez &amp; Ribeiro, Publicidade, Lda</t>
  </si>
  <si>
    <t>NERA-Associação Empresarial da Região do Algarve</t>
  </si>
  <si>
    <t>CCITPRC - Câmara de Comércio, Indústria e Turismo de Portugal e República Checa</t>
  </si>
  <si>
    <t>José A. Viegas - Sociedade de Construções, Lda</t>
  </si>
  <si>
    <t>Mestre Margem - Produção e Eventos, Unipessoal Lda</t>
  </si>
  <si>
    <t>INOVCLUSTER - Associação do Cluster Agro-Industrial do Centro</t>
  </si>
  <si>
    <t>CMM - Associação Portuguesa de Construção Metálica e Mista</t>
  </si>
  <si>
    <t xml:space="preserve">Filipe Martins - Gestão de Negócios, Unipessoal Lda </t>
  </si>
  <si>
    <t>CNEC - Companhia Náutica de Eventos e Comércio, Lda</t>
  </si>
  <si>
    <t>Cannprisma - Pharma, Lda</t>
  </si>
  <si>
    <t>RADICALASTRAL - Formação e Lazer, Unipessoal Lda</t>
  </si>
  <si>
    <t>Pinkpigments Unipessoal Lda</t>
  </si>
  <si>
    <t>HEX, Lda</t>
  </si>
  <si>
    <t>New Light Pictures, Lda</t>
  </si>
  <si>
    <t>LIVTC Portugal, Lda</t>
  </si>
  <si>
    <t>Jacques &amp; Walter, Lda</t>
  </si>
  <si>
    <t>MEDY - Ambulâncias, Lda</t>
  </si>
  <si>
    <t>Freguesia de Quarteira</t>
  </si>
  <si>
    <t>Centro Social de Santo Estevão</t>
  </si>
  <si>
    <t>Lagos-em-Forma - Gestão Desportiva, E.M., S.A.</t>
  </si>
  <si>
    <t>Município de Vila Real de Santo António</t>
  </si>
  <si>
    <t>Activbookings, Lda</t>
  </si>
  <si>
    <t>Hipótese Original, Lda.</t>
  </si>
  <si>
    <t>B16, Unipessoal Lda</t>
  </si>
  <si>
    <t>Leila Real, Unipessoal Lda</t>
  </si>
  <si>
    <t>Nine Finger Technologies &amp; Home Design, Unipessoal Lda</t>
  </si>
  <si>
    <t>Luís M. Sousa &amp; Cláudio Sousa, Lda</t>
  </si>
  <si>
    <t>OSB Solutions, Unipessoal Lda</t>
  </si>
  <si>
    <t>Duas Siglas - Formação e Investigação, Unipessoal Lda</t>
  </si>
  <si>
    <t>Mountain Particle, Unipessoal Lda</t>
  </si>
  <si>
    <t>WEO, Unipessoal Lda</t>
  </si>
  <si>
    <t>Alapaisagistas, Lda</t>
  </si>
  <si>
    <t>Sofia Isabel Gaspar Martins Janeiro</t>
  </si>
  <si>
    <t>APPIA - Associação Pró-Partilha e Inserção do Algarve</t>
  </si>
  <si>
    <t>Centro de Apoio aos Sem Abrigo</t>
  </si>
  <si>
    <t>Associação Nossa Senhora dos Navegantes da Ilha da Culatra</t>
  </si>
  <si>
    <t>Associação Cultural e Desportiva Colégio Bernardette Romeira</t>
  </si>
  <si>
    <t>Irmandade da Santa Casa da Misericórdia de Boliqueime</t>
  </si>
  <si>
    <t>Associação Portuguesa de KEMPO</t>
  </si>
  <si>
    <t>S2 AQUA - Laboratório Colaborativo, Associação para uma Aquacultura Sustentável e Inteligente</t>
  </si>
  <si>
    <t>Associação KIPT Inovação r Turismo, Laboratório Colaborativo</t>
  </si>
  <si>
    <t>HUBEL II, Engenharia e Sustentabilidade, Lda</t>
  </si>
  <si>
    <t>Recycling Aktiv - Prestação de Serviços e Reciclagem de Resíduos, Lda</t>
  </si>
  <si>
    <t>Primedigital, Unipessoal Lda</t>
  </si>
  <si>
    <t>Deusesrebeldes, Unipessoal Lda</t>
  </si>
  <si>
    <t>David Cristina Guerra, Lda</t>
  </si>
  <si>
    <t>Sultêmpera, Lda</t>
  </si>
  <si>
    <t>Taquelim Gonçalves, Lda</t>
  </si>
  <si>
    <t>Fonseca &amp; Fonseca, Lda</t>
  </si>
  <si>
    <t>Batista &amp; Claro - Indústria Panificadora, Lda</t>
  </si>
  <si>
    <t>Carpinatrias Frieza, Lda</t>
  </si>
  <si>
    <t>Metalurgica Vilanave, Lda</t>
  </si>
  <si>
    <t>Escrita Positiva, Unipessoal Lda</t>
  </si>
  <si>
    <t>Enzimacódigo, Lda</t>
  </si>
  <si>
    <t>LUSOKIT - Cozinhas e Equipamentos, Lda</t>
  </si>
  <si>
    <t>Destacar Imagem - Clínica Dentária, Lda</t>
  </si>
  <si>
    <t>Arvelos &amp; Cascada, Lda</t>
  </si>
  <si>
    <t>Smileshape, Lda</t>
  </si>
  <si>
    <t>Gestopticália, Lda</t>
  </si>
  <si>
    <t>PREVIGARB - Engenharia de Segurança, Lda</t>
  </si>
  <si>
    <t>Centro de Estética Dentária, S.A.</t>
  </si>
  <si>
    <t>Plural Biz Consulting - Consultoria e Gestão, Lda</t>
  </si>
  <si>
    <t>N &amp; L - Hotéis, Lda</t>
  </si>
  <si>
    <t>Diversteel - Serviços Metálicos, Lda</t>
  </si>
  <si>
    <t>Cars and Cars - Comércio de Automóveis, Unipessoal Lda</t>
  </si>
  <si>
    <t>Properties4YOU - Mediação Imobiliária, Lda</t>
  </si>
  <si>
    <t>HUBEL Infraestruturas e Serviços, Lda</t>
  </si>
  <si>
    <t>I. Gonçalves &amp; M. Duarte, Lda</t>
  </si>
  <si>
    <t>Sociedade Farmacêutica Escobar, Lda</t>
  </si>
  <si>
    <t>CORTICAPE - Sociedade de Cápsulas para Cortiça, Lda</t>
  </si>
  <si>
    <t>ALGARBRITAS - Agregados do Algarve, S.A.</t>
  </si>
  <si>
    <t>MARTINIANO - Construções em Ferro e Inox, Unipessoal Lda</t>
  </si>
  <si>
    <t>Branco Quente - Panificação, Lda</t>
  </si>
  <si>
    <t>Roberto Marcos, Unipessoal Lda</t>
  </si>
  <si>
    <t>RECICLIMPA - Reciclagem de Resíduos Domésticos e Industriais, Lda</t>
  </si>
  <si>
    <t>VIDRALGAR - Indústria e Transformação de Vidro, Lda</t>
  </si>
  <si>
    <t>IHOME, Lda</t>
  </si>
  <si>
    <t>M.V.Guerreiro - Comércio de Pescado, Lda</t>
  </si>
  <si>
    <t>Casa M. Lagos, Unipessoal Lda</t>
  </si>
  <si>
    <t>F.J. Alumínios, Sociedade Unipessoal Lda</t>
  </si>
  <si>
    <t>AJRAMOS, Lda</t>
  </si>
  <si>
    <t>DOP - Digital Offset Print - Impressão de Publicações, Lda</t>
  </si>
  <si>
    <t>J.P.O. - Sistemas em caixilharia de Alumínio, Lda</t>
  </si>
  <si>
    <t>Sabedoria Previsível, Unipessoal Lda</t>
  </si>
  <si>
    <t>Padaria Barreirinhas, Lda</t>
  </si>
  <si>
    <t>Acerto Digital - soluções Gráficas, Lda</t>
  </si>
  <si>
    <t>Marina Formosa - Serviços de Gestão, construção e Reparação Naval, Lda</t>
  </si>
  <si>
    <t>Paulo Jorge Gonçalves Silva, Unipessoal Lda</t>
  </si>
  <si>
    <t>Associação Better Future</t>
  </si>
  <si>
    <t>MAPS - Movimento de Apoio a Problemática da SIDA</t>
  </si>
  <si>
    <t>Caixa Geral de Depósitos, S.A.</t>
  </si>
  <si>
    <t>Associação para o Estudo da Diabetes Mellitus e Apoio ao Doente Diabético do Algarve</t>
  </si>
  <si>
    <t>AIVC, Contabilidade &amp; Consultoria, Unipessoal Lda</t>
  </si>
  <si>
    <t>Manuel Francisco Afonso &amp; Filha, Lda</t>
  </si>
  <si>
    <t>Sabores de Alcoutim, Unipessoal Lda</t>
  </si>
  <si>
    <t>Ângelo Miguel dos Santos Ramos Faleiro</t>
  </si>
  <si>
    <t>FIVEMOTION, Lda</t>
  </si>
  <si>
    <t>COBEAL, Lda</t>
  </si>
  <si>
    <t>Tomorrow's Caprice, Lda</t>
  </si>
  <si>
    <t>Planeta Lúdico, Unipessoal Lda</t>
  </si>
  <si>
    <t>Constroritmo, Lda</t>
  </si>
  <si>
    <t>International Surf School, Lda</t>
  </si>
  <si>
    <t>CUMEADAS - Associação de Proprietários Florestais das Cumeadas do Baixo Guadiana</t>
  </si>
  <si>
    <t>Lavrar o Mar Cooperativa Cultural, Crl</t>
  </si>
  <si>
    <t>Opção relâmpago Publicidade, Lda</t>
  </si>
  <si>
    <t>SEASIREN TOURS - Actividades Turísticas, Lda</t>
  </si>
  <si>
    <t>Autocontreiras, Lda</t>
  </si>
  <si>
    <t>RGPD Consultores, Lda</t>
  </si>
  <si>
    <t>Joana Martins Filipe</t>
  </si>
  <si>
    <t>Isabel Maria Pereira Custódio</t>
  </si>
  <si>
    <t>Ana Filipa de Santos e Silva</t>
  </si>
  <si>
    <t>Glória Cristina Solange Ongaro</t>
  </si>
  <si>
    <t>Carlos Santos Gonçalves, Unipessoal Lda</t>
  </si>
  <si>
    <t>Onda Mourisca, Lda</t>
  </si>
  <si>
    <t>Fiscalnexe, Unipessoal Lda</t>
  </si>
  <si>
    <t>VISUALBIT - Sistemas Informáticos, Unipessoal Lda</t>
  </si>
  <si>
    <t>Your YMPEC Business Solutions, Lda</t>
  </si>
  <si>
    <t>Sê Mais Sê Melhor - Associação para a Promoção do Potencial Humano</t>
  </si>
  <si>
    <t>Sara Marcelino, Unipessoal Lda</t>
  </si>
  <si>
    <t>Sociedade Filarmónica La Lacobrigense 1 de maio</t>
  </si>
  <si>
    <t>Marta Pires Passos, Unipessoal Lda</t>
  </si>
  <si>
    <t>BLUEDANCE - Associação</t>
  </si>
  <si>
    <t>Associação Caldeira Negra</t>
  </si>
  <si>
    <t>Associação Cultural Artística de Tavira</t>
  </si>
  <si>
    <t>Growin Portugal, Unipessoal Lda</t>
  </si>
  <si>
    <t>Relvas, Nunes &amp; Luz, Lda</t>
  </si>
  <si>
    <t>Jorge Miguel Cameira Santos</t>
  </si>
  <si>
    <t>ACABF - Associação Cultural e Ativista da Baixa de Faro</t>
  </si>
  <si>
    <t>Alexandra Cristina Inácio dos Santos</t>
  </si>
  <si>
    <t>Fenómeno Numérico, Lda</t>
  </si>
  <si>
    <t>Quimeras Sortidas, Unipessoal Lda</t>
  </si>
  <si>
    <t>Cavacotimeshare, Lda</t>
  </si>
  <si>
    <t>Silêncio Místico, Unipessoal Lda</t>
  </si>
  <si>
    <t>Fernando Tempero, Unipessoal Lda</t>
  </si>
  <si>
    <t>GLOBALPEOPLE - Formação e Trabalho Temporário, Unipessoal Lda</t>
  </si>
  <si>
    <t>RAT RIG, Lda</t>
  </si>
  <si>
    <t>Verdades Escondidas Associação</t>
  </si>
  <si>
    <t>LUMARCONT - Luísa Martins Contabilidade, Unipessoal Lda</t>
  </si>
  <si>
    <t>Bagasil, Unipessoal Lda</t>
  </si>
  <si>
    <t>SOMAR - Associação de Conservação Marinha e Bioacústica</t>
  </si>
  <si>
    <t>João Gustavo Capato</t>
  </si>
  <si>
    <t>Dinis Sabino da Rosa</t>
  </si>
  <si>
    <t>ABC - Academia de Ballet Contemporâneo, Crl</t>
  </si>
  <si>
    <t>Wilson Alves Matias</t>
  </si>
  <si>
    <t>FRILAGOS - Eletricidade Refrigeração e Climatização, Unipessoal Lda</t>
  </si>
  <si>
    <t>Noel Pena - Projectos, Construção e Imobiliário, Unipessoal Lda</t>
  </si>
  <si>
    <t>Islands Experience Tours, Unipessoal Lda</t>
  </si>
  <si>
    <t>Mãozorra - Associação Cultural</t>
  </si>
  <si>
    <t>Melissa Duarte Ribeiro Jesus Morgado Rito</t>
  </si>
  <si>
    <t>Tendência Assídua, Unipessoal Lda</t>
  </si>
  <si>
    <t>Tradição da Razão, Unipessoal Lda</t>
  </si>
  <si>
    <t>Vanessa de Jesus Vieira Pereira Gomes</t>
  </si>
  <si>
    <t>Cláudia Paula Gago Pedro</t>
  </si>
  <si>
    <t>Corte Miguel - Sociedade Agrícola, Lda</t>
  </si>
  <si>
    <t>Carpimódulo, Unipessoal Lda</t>
  </si>
  <si>
    <t>LAC - Laboratório de Actividades Criativas - Associação Cultural</t>
  </si>
  <si>
    <t>TURIFOIA - Actividades Turísticas, Lda</t>
  </si>
  <si>
    <t>Gonçalserra, Unipessoal Lda</t>
  </si>
  <si>
    <t>Vamos Encorajar - Associação para o Desenvolvimento do Empreendedorismo Social</t>
  </si>
  <si>
    <t>Associação Cegonha Branca</t>
  </si>
  <si>
    <t>Agrupamento de Escolas Professor paula Nogueira, Olhão</t>
  </si>
  <si>
    <t>Agrupamneto de Escolas Gil Eanes</t>
  </si>
  <si>
    <t>Ciência Viva - Agência Nacional para a Cultura Científica e Tecnológica</t>
  </si>
  <si>
    <t>Agrupamento Vertivalda EB2,3 João da Rosa</t>
  </si>
  <si>
    <t>Agrupamentoo de Escola João de Deus</t>
  </si>
  <si>
    <t>Agrupamento de Escolas Padre António Marins de Oliveira</t>
  </si>
  <si>
    <t>Agrupamento de Escolas Pinheiro e Rosa</t>
  </si>
  <si>
    <t>Agrupamento de Escolas de Castro Marim</t>
  </si>
  <si>
    <t>Centro de Ciência Viva de Lagos</t>
  </si>
  <si>
    <t>Associação Oficina Ciência Viva de Tavira</t>
  </si>
  <si>
    <t>Centro Ciência Viva do Algarve</t>
  </si>
  <si>
    <t>Direção Regional de Agricultura e Pescas do Algarve</t>
  </si>
  <si>
    <t>Direção-Geral de Reinserção e Serviços Prisionais</t>
  </si>
  <si>
    <t>Direção_Geral das Autarquias Locais</t>
  </si>
  <si>
    <t>Elevar o nível de qualificação da população adulta, empregada ou desempregada através de:
- ações que melhorem as qualificações escolares dos adultos, numa perspetiva de promoção ao longo da vida, valorizando os percursos individuais de cada pessoa nomeadamente através de processo RVCC;
- ações de informação e orientação de forma a estimular a conclusão do percurso formativo iniciado ou redireccionamento para outra oferta formativa.</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</si>
  <si>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</si>
  <si>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Faro, Olhão, Tavira</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</si>
  <si>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</si>
  <si>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</si>
  <si>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</si>
  <si>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Lagoa, Lagos, Portimão, Silves</t>
  </si>
  <si>
    <t>O CQ AEFFL Olhão funciona na Escola Secundária, localizada no centro de Olhão. A sua atividade centra-se no aumento da qualificação escolar e/ou profissional de jovens e adultos do concelho e dos concelhos vizinhos (Faro, Tavira e São Brás de Alportel), visando diminuir o elevado défice de qualificações desta população e munindo-a de mecanismos/instrumentos para maior empregabilidade, inclusão social/profissional e desenvolvimento da região.</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</si>
  <si>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</si>
  <si>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Candidatura financeira para o funcionamento do Centro Qualifica da Escola Secundária de Loulé entre 01-01-2023 e 31-12-2023.</t>
  </si>
  <si>
    <t>Assoc de saúde Mental do Algarve - ASMAL</t>
  </si>
  <si>
    <t>Agrupamento de Escolas Júlio dantas, Lagos</t>
  </si>
  <si>
    <t>ALG-06-4842-FEDER-000034</t>
  </si>
  <si>
    <t>Requalificação e Reforço das Competências dos Blocos Operatórios do CHUA</t>
  </si>
  <si>
    <t>A operação destina-se a requalificar e reforçar as competências dos Blocos operatórios do Centro Hospitalar Universitário do Algarve (CHUA), localizados nas unidades de Faro, Portimão e Lagos, com vista a requalificar equipamentos de saúde de modo a assegurar a continuidade, atualização e adequação face ao estatuto central e universitário do CHUA e, à evolução científica e tecnológica na área da saúde, assegurando capacidade de resposta no diagnóstico e tratamento, dotando o SNS, nesta região, de capacidade de produção atualizada e apropriada, em áreas essenciais à atividade clínica do CHUA - Centro Hospitalar Universitário do Algarve.</t>
  </si>
  <si>
    <t>ALG-42-2022-06</t>
  </si>
  <si>
    <t>CENTRO HOSPITALAR UNIVERSITÁRIO DO ALGARVE, E.P.E.</t>
  </si>
  <si>
    <t>Faro, Lagos, Portimão</t>
  </si>
  <si>
    <t>ALG-05-3928-FEDER-000052</t>
  </si>
  <si>
    <t>Potenciação do Circuito Histórico-Cultural e Ambiental de Aljezur e Implementação e Dinamização do Circuito Cultural e Ambiental de Odeceixe”</t>
  </si>
  <si>
    <t>O projeto enquadra-se na estratégia da DLBC, nomeadamente na incorporação dos valores patrimoniais, culturais e ambientais do território, potenciando a atividade turística, suportados na criação de uma rede de infraestruturas capazes de sustentar em grande escala o seu desenvolvimento.</t>
  </si>
  <si>
    <t>Data a que se reporta a informação: 31 - 12 - 2023</t>
  </si>
  <si>
    <r>
      <t>Porto,</t>
    </r>
    <r>
      <rPr>
        <b/>
        <sz val="10"/>
        <rFont val="Arial"/>
        <family val="2"/>
      </rPr>
      <t xml:space="preserve"> Faro</t>
    </r>
  </si>
  <si>
    <r>
      <rPr>
        <b/>
        <sz val="10"/>
        <rFont val="Arial"/>
        <family val="2"/>
      </rPr>
      <t>Faro</t>
    </r>
    <r>
      <rPr>
        <sz val="10"/>
        <rFont val="Arial"/>
        <family val="2"/>
      </rPr>
      <t>, Porto, Coimbra</t>
    </r>
  </si>
  <si>
    <r>
      <t xml:space="preserve">Lisboa, Porto, Coimbra, Oeiras, </t>
    </r>
    <r>
      <rPr>
        <b/>
        <sz val="10"/>
        <rFont val="Arial"/>
        <family val="2"/>
      </rPr>
      <t>Faro,</t>
    </r>
    <r>
      <rPr>
        <sz val="10"/>
        <rFont val="Arial"/>
        <family val="2"/>
      </rPr>
      <t xml:space="preserve"> Braga, Aveiro, Covilhã, Loures</t>
    </r>
  </si>
  <si>
    <r>
      <t xml:space="preserve">Oeiras, Porto, Lisboa, </t>
    </r>
    <r>
      <rPr>
        <b/>
        <sz val="10"/>
        <rFont val="Arial"/>
        <family val="2"/>
      </rPr>
      <t>Tavira, Faro</t>
    </r>
    <r>
      <rPr>
        <sz val="10"/>
        <rFont val="Arial"/>
        <family val="2"/>
      </rPr>
      <t>, Aveiro, Évora, Covilhã</t>
    </r>
  </si>
  <si>
    <r>
      <t xml:space="preserve">Porto, Aveiro, Lisboa, Coimbra, Cantanhede, Braga, Oeiras, </t>
    </r>
    <r>
      <rPr>
        <b/>
        <sz val="10"/>
        <rFont val="Arial"/>
        <family val="2"/>
      </rPr>
      <t>Faro</t>
    </r>
  </si>
  <si>
    <r>
      <t xml:space="preserve">Lisboa, Oeiras, Braga, </t>
    </r>
    <r>
      <rPr>
        <b/>
        <sz val="10"/>
        <rFont val="Arial"/>
        <family val="2"/>
      </rPr>
      <t>Faro</t>
    </r>
    <r>
      <rPr>
        <sz val="10"/>
        <rFont val="Arial"/>
        <family val="2"/>
      </rPr>
      <t>, Porto, Cantanhede, Beja</t>
    </r>
  </si>
  <si>
    <r>
      <rPr>
        <b/>
        <sz val="10"/>
        <rFont val="Arial"/>
        <family val="2"/>
      </rPr>
      <t>Faro</t>
    </r>
    <r>
      <rPr>
        <sz val="10"/>
        <rFont val="Arial"/>
        <family val="2"/>
      </rPr>
      <t>, Matosinhos, Viana do Castelo</t>
    </r>
  </si>
  <si>
    <r>
      <t xml:space="preserve">Setúbal, Beja, </t>
    </r>
    <r>
      <rPr>
        <b/>
        <sz val="10"/>
        <rFont val="Arial"/>
        <family val="2"/>
      </rPr>
      <t>Tavira, Olhão</t>
    </r>
    <r>
      <rPr>
        <sz val="10"/>
        <rFont val="Arial"/>
        <family val="2"/>
      </rPr>
      <t>, Lisboa</t>
    </r>
  </si>
  <si>
    <r>
      <t>Évora,</t>
    </r>
    <r>
      <rPr>
        <b/>
        <sz val="10"/>
        <rFont val="Arial"/>
        <family val="2"/>
      </rPr>
      <t xml:space="preserve"> Faro</t>
    </r>
  </si>
  <si>
    <r>
      <rPr>
        <b/>
        <sz val="10"/>
        <rFont val="Arial"/>
        <family val="2"/>
      </rPr>
      <t>Faro</t>
    </r>
    <r>
      <rPr>
        <sz val="10"/>
        <rFont val="Arial"/>
        <family val="2"/>
      </rPr>
      <t>, Oeiras, Porto</t>
    </r>
  </si>
  <si>
    <r>
      <t xml:space="preserve">Lisboa, </t>
    </r>
    <r>
      <rPr>
        <b/>
        <sz val="10"/>
        <rFont val="Arial"/>
        <family val="2"/>
      </rPr>
      <t>Olhão, Faro</t>
    </r>
  </si>
  <si>
    <r>
      <rPr>
        <b/>
        <sz val="10"/>
        <rFont val="Arial"/>
        <family val="2"/>
      </rPr>
      <t>Faro</t>
    </r>
    <r>
      <rPr>
        <sz val="10"/>
        <rFont val="Arial"/>
        <family val="2"/>
      </rPr>
      <t>, Lisboa</t>
    </r>
  </si>
  <si>
    <r>
      <t xml:space="preserve">Lisboa, </t>
    </r>
    <r>
      <rPr>
        <b/>
        <sz val="10"/>
        <rFont val="Arial"/>
        <family val="2"/>
      </rPr>
      <t>Faro</t>
    </r>
  </si>
  <si>
    <r>
      <t xml:space="preserve">Oeiras, </t>
    </r>
    <r>
      <rPr>
        <b/>
        <sz val="10"/>
        <rFont val="Arial"/>
        <family val="2"/>
      </rPr>
      <t>Faro</t>
    </r>
    <r>
      <rPr>
        <sz val="10"/>
        <rFont val="Arial"/>
        <family val="2"/>
      </rPr>
      <t>, Braga</t>
    </r>
  </si>
  <si>
    <r>
      <t>Lisboa,</t>
    </r>
    <r>
      <rPr>
        <b/>
        <sz val="10"/>
        <rFont val="Arial"/>
        <family val="2"/>
      </rPr>
      <t xml:space="preserve"> Faro</t>
    </r>
    <r>
      <rPr>
        <sz val="10"/>
        <rFont val="Arial"/>
        <family val="2"/>
      </rPr>
      <t>, Oeiras</t>
    </r>
  </si>
  <si>
    <r>
      <t xml:space="preserve">Lisboa, Aveiro, </t>
    </r>
    <r>
      <rPr>
        <b/>
        <sz val="10"/>
        <rFont val="Arial"/>
        <family val="2"/>
      </rPr>
      <t>Faro</t>
    </r>
    <r>
      <rPr>
        <sz val="10"/>
        <rFont val="Arial"/>
        <family val="2"/>
      </rPr>
      <t>, Oeiras</t>
    </r>
  </si>
  <si>
    <r>
      <t xml:space="preserve">Lisboa, </t>
    </r>
    <r>
      <rPr>
        <b/>
        <sz val="10"/>
        <rFont val="Arial"/>
        <family val="2"/>
      </rPr>
      <t>Faro</t>
    </r>
    <r>
      <rPr>
        <sz val="10"/>
        <rFont val="Arial"/>
        <family val="2"/>
      </rPr>
      <t>, Vila Nova de Gaia, Coimbra, Braga, Vila Real, Sesimbra</t>
    </r>
  </si>
  <si>
    <t>ALG-07-5470-FSE-000038</t>
  </si>
  <si>
    <t>ALG-07-5470-FSE-000039</t>
  </si>
  <si>
    <t>ALG-07-5470-FSE-000040</t>
  </si>
  <si>
    <t>ALG-07-5470-FSE-000041</t>
  </si>
  <si>
    <t>ALG-07-5470-FSE-000042</t>
  </si>
  <si>
    <t>ALG-07-5470-FSE-000043</t>
  </si>
  <si>
    <t>ALG-07-5470-FSE-000044</t>
  </si>
  <si>
    <t>ALG-07-5470-FSE-000045</t>
  </si>
  <si>
    <t>ALG-07-5470-FSE-000046</t>
  </si>
  <si>
    <t>ALG-07-5470-FSE-000047</t>
  </si>
  <si>
    <t>ALG-07-5470-FSE-000048</t>
  </si>
  <si>
    <t>ALG-02-0752-FEDER-025743</t>
  </si>
  <si>
    <t>ALG-02-0853-FEDER-034514</t>
  </si>
  <si>
    <t>White Impact, Lda.</t>
  </si>
  <si>
    <t>Algarve Wedding Planners - Internacionalização</t>
  </si>
  <si>
    <t>Este projeto está alinhado com o plano estratégico da empresa, direcionado para as áreas críticas de competitividade, com vista a expandir a presença internacional da WHITE IMPACT e da projeção da sua marca - ALGARVE WEDDING PLANNERS. m investimentos em inovação de Marketing e or</t>
  </si>
  <si>
    <t>Qualificar a INDUSTRIAL FARENSE</t>
  </si>
  <si>
    <t>O projeto de QUALIFICAÇÃO da INDUSTRIAL FARENSE, produtor de gomas e farinhas de alfarroba, tem como objetivo central reforçar as competências da empresa para se capacitar para a dinâmica internacional do setor dos aditivos alimentares.</t>
  </si>
  <si>
    <t>A Industrial farense, Lda.</t>
  </si>
  <si>
    <t xml:space="preserve">Data da atualização dos dados: 01 - 07 - 2025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</si>
</sst>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00_ ;\-#,##0.00\ "/>
    <numFmt numFmtId="166" formatCode="dd\-mm\-yyyy;@"/>
  </numFmts>
  <fonts count="21"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Calibri"/>
      <family val="2"/>
      <scheme val="minor"/>
    </font>
    <font>
      <b/>
      <sz val="22"/>
      <color theme="0"/>
      <name val="Calibri"/>
      <family val="2"/>
      <scheme val="minor"/>
    </font>
    <font>
      <b/>
      <sz val="16"/>
      <color theme="1"/>
      <name val="Calibri"/>
      <family val="2"/>
      <scheme val="minor"/>
    </font>
    <font>
      <sz val="10"/>
      <name val="Arial"/>
      <family val="2"/>
    </font>
    <font>
      <sz val="11"/>
      <color indexed="8"/>
      <name val="Calibri"/>
      <family val="2"/>
    </font>
    <font>
      <sz val="10"/>
      <color rgb="FFFF0000"/>
      <name val="Arial"/>
      <family val="2"/>
    </font>
    <font>
      <b/>
      <sz val="14"/>
      <color rgb="FF000064"/>
      <name val="Calibri"/>
      <family val="2"/>
    </font>
    <font>
      <b/>
      <sz val="12"/>
      <color theme="0"/>
      <name val="Calibri"/>
      <family val="2"/>
      <scheme val="minor"/>
    </font>
    <font>
      <b/>
      <sz val="14"/>
      <color theme="1"/>
      <name val="Calibri"/>
      <family val="2"/>
      <scheme val="minor"/>
    </font>
    <font>
      <b/>
      <sz val="10"/>
      <name val="Arial"/>
      <family val="2"/>
    </font>
    <font>
      <sz val="10"/>
      <name val="Arial"/>
      <family val="2"/>
    </font>
    <font>
      <b/>
      <sz val="10"/>
      <color rgb="FFFF0000"/>
      <name val="Arial"/>
      <family val="2"/>
    </font>
    <font>
      <sz val="10"/>
      <name val="Arial"/>
      <family val="2"/>
    </font>
    <font>
      <sz val="10"/>
      <name val="Arial"/>
      <family val="2"/>
    </font>
    <font>
      <b/>
      <sz val="12"/>
      <color theme="0"/>
      <name val="Arial"/>
      <family val="2"/>
    </font>
    <font>
      <sz val="8"/>
      <name val="Arial"/>
      <family val="2"/>
    </font>
  </fonts>
  <fills count="12">
    <fill>
      <patternFill patternType="none"/>
    </fill>
    <fill>
      <patternFill patternType="gray125"/>
    </fill>
    <fill>
      <patternFill patternType="solid">
        <fgColor rgb="FFFFFFCC"/>
      </patternFill>
    </fill>
    <fill>
      <patternFill patternType="solid">
        <fgColor theme="3" tint="-0.24994659260841701"/>
        <bgColor indexed="64"/>
      </patternFill>
    </fill>
    <fill>
      <patternFill patternType="solid">
        <fgColor rgb="FF16365C"/>
        <bgColor indexed="64"/>
      </patternFill>
    </fill>
    <fill>
      <patternFill patternType="solid">
        <fgColor rgb="FFD0D8E8"/>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CE6F1"/>
        <bgColor indexed="64"/>
      </patternFill>
    </fill>
    <fill>
      <patternFill patternType="solid">
        <fgColor rgb="FFB8CCE4"/>
        <bgColor indexed="64"/>
      </patternFill>
    </fill>
    <fill>
      <patternFill patternType="solid">
        <fgColor theme="3" tint="-0.249977111117893"/>
        <bgColor indexed="64"/>
      </patternFill>
    </fill>
    <fill>
      <patternFill patternType="solid">
        <fgColor theme="0"/>
        <bgColor indexed="64"/>
      </patternFill>
    </fill>
  </fills>
  <borders count="65">
    <border>
      <left/>
      <right/>
      <top/>
      <bottom/>
      <diagonal/>
    </border>
    <border>
      <left style="thin">
        <color rgb="FFB2B2B2"/>
      </left>
      <right style="thin">
        <color rgb="FFB2B2B2"/>
      </right>
      <top style="thin">
        <color rgb="FFB2B2B2"/>
      </top>
      <bottom style="thin">
        <color rgb="FFB2B2B2"/>
      </bottom>
      <diagonal/>
    </border>
    <border>
      <left/>
      <right/>
      <top/>
      <bottom style="medium">
        <color theme="3" tint="-0.2499465926084170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16365C"/>
      </left>
      <right style="medium">
        <color theme="3" tint="-0.24994659260841701"/>
      </right>
      <top style="medium">
        <color rgb="FF16365C"/>
      </top>
      <bottom/>
      <diagonal/>
    </border>
    <border>
      <left style="thin">
        <color theme="3" tint="-0.24994659260841701"/>
      </left>
      <right style="medium">
        <color theme="3" tint="-0.24994659260841701"/>
      </right>
      <top style="medium">
        <color rgb="FF16365C"/>
      </top>
      <bottom/>
      <diagonal/>
    </border>
    <border>
      <left style="medium">
        <color theme="3" tint="-0.24994659260841701"/>
      </left>
      <right/>
      <top style="medium">
        <color rgb="FF16365C"/>
      </top>
      <bottom/>
      <diagonal/>
    </border>
    <border>
      <left/>
      <right/>
      <top style="medium">
        <color rgb="FF16365C"/>
      </top>
      <bottom/>
      <diagonal/>
    </border>
    <border>
      <left style="medium">
        <color rgb="FF16365C"/>
      </left>
      <right/>
      <top/>
      <bottom style="medium">
        <color rgb="FF16365C"/>
      </bottom>
      <diagonal/>
    </border>
    <border>
      <left/>
      <right style="medium">
        <color theme="3" tint="-0.24994659260841701"/>
      </right>
      <top/>
      <bottom style="medium">
        <color rgb="FF16365C"/>
      </bottom>
      <diagonal/>
    </border>
    <border>
      <left style="medium">
        <color theme="3" tint="-0.24994659260841701"/>
      </left>
      <right/>
      <top/>
      <bottom style="medium">
        <color rgb="FF16365C"/>
      </bottom>
      <diagonal/>
    </border>
    <border>
      <left style="thin">
        <color rgb="FF16365C"/>
      </left>
      <right style="thin">
        <color rgb="FF16365C"/>
      </right>
      <top style="medium">
        <color rgb="FF16365C"/>
      </top>
      <bottom style="thin">
        <color rgb="FF16365C"/>
      </bottom>
      <diagonal/>
    </border>
    <border>
      <left style="medium">
        <color rgb="FF16365C"/>
      </left>
      <right style="thin">
        <color rgb="FF16365C"/>
      </right>
      <top style="thin">
        <color rgb="FF16365C"/>
      </top>
      <bottom style="thin">
        <color rgb="FF16365C"/>
      </bottom>
      <diagonal/>
    </border>
    <border>
      <left style="thin">
        <color rgb="FF16365C"/>
      </left>
      <right style="thin">
        <color rgb="FF16365C"/>
      </right>
      <top style="thin">
        <color rgb="FF16365C"/>
      </top>
      <bottom style="thin">
        <color rgb="FF16365C"/>
      </bottom>
      <diagonal/>
    </border>
    <border>
      <left style="medium">
        <color rgb="FF16365C"/>
      </left>
      <right style="thin">
        <color rgb="FF16365C"/>
      </right>
      <top style="thin">
        <color rgb="FF16365C"/>
      </top>
      <bottom style="medium">
        <color rgb="FF16365C"/>
      </bottom>
      <diagonal/>
    </border>
    <border>
      <left style="thin">
        <color rgb="FF16365C"/>
      </left>
      <right style="thin">
        <color rgb="FF16365C"/>
      </right>
      <top style="thin">
        <color rgb="FF16365C"/>
      </top>
      <bottom style="medium">
        <color rgb="FF16365C"/>
      </bottom>
      <diagonal/>
    </border>
    <border>
      <left style="thin">
        <color rgb="FF16365C"/>
      </left>
      <right/>
      <top style="thin">
        <color rgb="FF16365C"/>
      </top>
      <bottom style="thin">
        <color rgb="FF16365C"/>
      </bottom>
      <diagonal/>
    </border>
    <border>
      <left style="thin">
        <color rgb="FF16365C"/>
      </left>
      <right style="thin">
        <color rgb="FF16365C"/>
      </right>
      <top style="thin">
        <color rgb="FF16365C"/>
      </top>
      <bottom/>
      <diagonal/>
    </border>
    <border>
      <left style="thin">
        <color rgb="FF16365C"/>
      </left>
      <right style="thin">
        <color rgb="FF16365C"/>
      </right>
      <top/>
      <bottom style="medium">
        <color rgb="FF16365C"/>
      </bottom>
      <diagonal/>
    </border>
    <border>
      <left style="thin">
        <color rgb="FF16365C"/>
      </left>
      <right style="thin">
        <color rgb="FF16365C"/>
      </right>
      <top/>
      <bottom style="thin">
        <color rgb="FF16365C"/>
      </bottom>
      <diagonal/>
    </border>
    <border>
      <left style="medium">
        <color rgb="FF16365C"/>
      </left>
      <right style="thin">
        <color rgb="FF16365C"/>
      </right>
      <top style="medium">
        <color rgb="FF16365C"/>
      </top>
      <bottom style="medium">
        <color rgb="FF16365C"/>
      </bottom>
      <diagonal/>
    </border>
    <border>
      <left style="thin">
        <color rgb="FF16365C"/>
      </left>
      <right style="thin">
        <color rgb="FF16365C"/>
      </right>
      <top style="medium">
        <color rgb="FF16365C"/>
      </top>
      <bottom style="medium">
        <color rgb="FF16365C"/>
      </bottom>
      <diagonal/>
    </border>
    <border>
      <left style="thin">
        <color rgb="FF16365C"/>
      </left>
      <right/>
      <top style="medium">
        <color rgb="FF16365C"/>
      </top>
      <bottom style="medium">
        <color rgb="FF16365C"/>
      </bottom>
      <diagonal/>
    </border>
    <border>
      <left/>
      <right style="thin">
        <color rgb="FF16365C"/>
      </right>
      <top style="medium">
        <color rgb="FF16365C"/>
      </top>
      <bottom style="medium">
        <color rgb="FF16365C"/>
      </bottom>
      <diagonal/>
    </border>
    <border>
      <left/>
      <right/>
      <top style="medium">
        <color rgb="FF16365C"/>
      </top>
      <bottom style="medium">
        <color rgb="FF16365C"/>
      </bottom>
      <diagonal/>
    </border>
    <border>
      <left style="thin">
        <color rgb="FF16365C"/>
      </left>
      <right/>
      <top style="thin">
        <color rgb="FF16365C"/>
      </top>
      <bottom/>
      <diagonal/>
    </border>
    <border>
      <left style="thin">
        <color rgb="FF16365C"/>
      </left>
      <right style="thin">
        <color rgb="FF16365C"/>
      </right>
      <top/>
      <bottom/>
      <diagonal/>
    </border>
    <border>
      <left style="thin">
        <color rgb="FF16365C"/>
      </left>
      <right style="thin">
        <color rgb="FF16365C"/>
      </right>
      <top style="medium">
        <color rgb="FF16365C"/>
      </top>
      <bottom/>
      <diagonal/>
    </border>
    <border>
      <left style="thin">
        <color rgb="FF16365C"/>
      </left>
      <right/>
      <top/>
      <bottom/>
      <diagonal/>
    </border>
    <border>
      <left style="thin">
        <color rgb="FF16365C"/>
      </left>
      <right/>
      <top style="medium">
        <color rgb="FF16365C"/>
      </top>
      <bottom/>
      <diagonal/>
    </border>
    <border>
      <left style="thin">
        <color rgb="FF16365C"/>
      </left>
      <right/>
      <top/>
      <bottom style="thin">
        <color rgb="FF16365C"/>
      </bottom>
      <diagonal/>
    </border>
    <border>
      <left/>
      <right style="thin">
        <color rgb="FF16365C"/>
      </right>
      <top style="thin">
        <color rgb="FF16365C"/>
      </top>
      <bottom style="thin">
        <color rgb="FF16365C"/>
      </bottom>
      <diagonal/>
    </border>
    <border>
      <left/>
      <right style="thin">
        <color rgb="FF16365C"/>
      </right>
      <top style="thin">
        <color rgb="FF16365C"/>
      </top>
      <bottom/>
      <diagonal/>
    </border>
    <border>
      <left/>
      <right style="thin">
        <color rgb="FF16365C"/>
      </right>
      <top style="thin">
        <color rgb="FF16365C"/>
      </top>
      <bottom style="medium">
        <color rgb="FF16365C"/>
      </bottom>
      <diagonal/>
    </border>
    <border>
      <left/>
      <right style="thin">
        <color rgb="FF16365C"/>
      </right>
      <top/>
      <bottom/>
      <diagonal/>
    </border>
    <border>
      <left/>
      <right style="thin">
        <color rgb="FF16365C"/>
      </right>
      <top style="medium">
        <color rgb="FF16365C"/>
      </top>
      <bottom/>
      <diagonal/>
    </border>
    <border>
      <left/>
      <right style="thin">
        <color rgb="FF16365C"/>
      </right>
      <top style="medium">
        <color rgb="FF16365C"/>
      </top>
      <bottom style="thin">
        <color rgb="FF16365C"/>
      </bottom>
      <diagonal/>
    </border>
    <border>
      <left/>
      <right style="thin">
        <color rgb="FF16365C"/>
      </right>
      <top/>
      <bottom style="thin">
        <color rgb="FF16365C"/>
      </bottom>
      <diagonal/>
    </border>
    <border>
      <left style="thin">
        <color rgb="FF16365C"/>
      </left>
      <right/>
      <top/>
      <bottom style="medium">
        <color rgb="FF16365C"/>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rgb="FF16365C"/>
      </top>
      <bottom/>
      <diagonal/>
    </border>
    <border>
      <left style="thin">
        <color auto="1"/>
      </left>
      <right style="thin">
        <color auto="1"/>
      </right>
      <top style="thin">
        <color auto="1"/>
      </top>
      <bottom/>
      <diagonal/>
    </border>
    <border>
      <left/>
      <right/>
      <top style="thin">
        <color rgb="FF16365C"/>
      </top>
      <bottom style="thin">
        <color rgb="FF16365C"/>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rgb="FF16365C"/>
      </top>
      <bottom/>
      <diagonal/>
    </border>
    <border>
      <left style="thin">
        <color rgb="FF000000"/>
      </left>
      <right/>
      <top style="thin">
        <color rgb="FF000000"/>
      </top>
      <bottom/>
      <diagonal/>
    </border>
    <border>
      <left style="thin">
        <color rgb="FF000000"/>
      </left>
      <right style="thin">
        <color rgb="FF000000"/>
      </right>
      <top style="thin">
        <color rgb="FF16365C"/>
      </top>
      <bottom/>
      <diagonal/>
    </border>
    <border>
      <left style="thin">
        <color rgb="FF000000"/>
      </left>
      <right/>
      <top style="thin">
        <color rgb="FF16365C"/>
      </top>
      <bottom/>
      <diagonal/>
    </border>
    <border>
      <left style="thin">
        <color auto="1"/>
      </left>
      <right/>
      <top/>
      <bottom/>
      <diagonal/>
    </border>
    <border>
      <left/>
      <right style="thin">
        <color auto="1"/>
      </right>
      <top/>
      <bottom/>
      <diagonal/>
    </border>
    <border>
      <left style="medium">
        <color rgb="FF16365C"/>
      </left>
      <right/>
      <top style="medium">
        <color rgb="FF16365C"/>
      </top>
      <bottom style="medium">
        <color rgb="FF16365C"/>
      </bottom>
      <diagonal/>
    </border>
    <border>
      <left style="thin">
        <color rgb="FF16365C"/>
      </left>
      <right style="thin">
        <color rgb="FF16365C"/>
      </right>
      <top style="thin">
        <color rgb="FF16365C"/>
      </top>
      <bottom style="thin">
        <color auto="1"/>
      </bottom>
      <diagonal/>
    </border>
    <border>
      <left style="thin">
        <color auto="1"/>
      </left>
      <right style="thin">
        <color auto="1"/>
      </right>
      <top style="thin">
        <color auto="1"/>
      </top>
      <bottom style="medium">
        <color rgb="FF16365C"/>
      </bottom>
      <diagonal/>
    </border>
    <border>
      <left/>
      <right style="thin">
        <color rgb="FF16365C"/>
      </right>
      <top/>
      <bottom style="medium">
        <color rgb="FF16365C"/>
      </bottom>
      <diagonal/>
    </border>
  </borders>
  <cellStyleXfs count="15">
    <xf numFmtId="0" fontId="0" fillId="0" borderId="0"/>
    <xf numFmtId="44" fontId="4" fillId="0" borderId="0" applyFont="0" applyFill="0" applyBorder="0" applyAlignment="0" applyProtection="0"/>
    <xf numFmtId="0" fontId="2" fillId="0" borderId="0"/>
    <xf numFmtId="0" fontId="8" fillId="0" borderId="0"/>
    <xf numFmtId="0" fontId="9" fillId="2" borderId="1" applyNumberFormat="0" applyFont="0" applyAlignment="0" applyProtection="0"/>
    <xf numFmtId="0" fontId="9" fillId="2" borderId="1" applyNumberFormat="0" applyFont="0" applyAlignment="0" applyProtection="0"/>
    <xf numFmtId="0" fontId="2" fillId="2" borderId="1"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4" fillId="0" borderId="0"/>
    <xf numFmtId="0" fontId="4" fillId="0" borderId="0"/>
    <xf numFmtId="0" fontId="15" fillId="0" borderId="0"/>
    <xf numFmtId="0" fontId="1" fillId="0" borderId="0"/>
    <xf numFmtId="164" fontId="17" fillId="0" borderId="0" applyFont="0" applyFill="0" applyBorder="0" applyAlignment="0" applyProtection="0"/>
    <xf numFmtId="9" fontId="18" fillId="0" borderId="0" applyFont="0" applyFill="0" applyBorder="0" applyAlignment="0" applyProtection="0"/>
  </cellStyleXfs>
  <cellXfs count="385">
    <xf numFmtId="0" fontId="0" fillId="0" borderId="0" xfId="0"/>
    <xf numFmtId="0" fontId="0" fillId="0" borderId="0" xfId="0" applyAlignment="1">
      <alignment horizontal="justify" vertical="center"/>
    </xf>
    <xf numFmtId="0" fontId="3" fillId="0" borderId="0" xfId="0" applyFont="1"/>
    <xf numFmtId="0" fontId="0" fillId="0" borderId="0" xfId="0" applyAlignment="1">
      <alignment horizontal="center"/>
    </xf>
    <xf numFmtId="4" fontId="3" fillId="0" borderId="0" xfId="0" applyNumberFormat="1" applyFont="1" applyAlignment="1">
      <alignment horizontal="center"/>
    </xf>
    <xf numFmtId="4" fontId="0" fillId="0" borderId="0" xfId="0" applyNumberFormat="1" applyAlignment="1">
      <alignment horizontal="center"/>
    </xf>
    <xf numFmtId="4" fontId="0" fillId="0" borderId="0" xfId="0" applyNumberFormat="1" applyAlignment="1">
      <alignment horizontal="center" vertical="center"/>
    </xf>
    <xf numFmtId="0" fontId="0" fillId="0" borderId="0" xfId="0" applyAlignment="1">
      <alignment horizontal="center" vertical="center"/>
    </xf>
    <xf numFmtId="4" fontId="7" fillId="0" borderId="0" xfId="0" applyNumberFormat="1" applyFont="1" applyAlignment="1">
      <alignment horizontal="center"/>
    </xf>
    <xf numFmtId="0" fontId="5" fillId="3" borderId="2" xfId="0" applyFont="1" applyFill="1" applyBorder="1" applyAlignment="1">
      <alignment horizontal="center" vertical="center" wrapText="1"/>
    </xf>
    <xf numFmtId="0" fontId="3" fillId="0" borderId="0" xfId="0" applyFont="1" applyAlignment="1">
      <alignment horizontal="center"/>
    </xf>
    <xf numFmtId="0" fontId="4" fillId="0" borderId="0" xfId="0" applyFont="1"/>
    <xf numFmtId="0" fontId="11" fillId="5" borderId="3" xfId="0" applyFont="1" applyFill="1" applyBorder="1" applyAlignment="1">
      <alignment horizontal="left" wrapText="1" indent="1"/>
    </xf>
    <xf numFmtId="0" fontId="11" fillId="5" borderId="4" xfId="0" applyFont="1" applyFill="1" applyBorder="1" applyAlignment="1">
      <alignment horizontal="left" wrapText="1" indent="1"/>
    </xf>
    <xf numFmtId="0" fontId="11" fillId="5" borderId="5" xfId="0" applyFont="1" applyFill="1" applyBorder="1" applyAlignment="1">
      <alignment horizontal="left" wrapText="1" indent="1"/>
    </xf>
    <xf numFmtId="0" fontId="12" fillId="3" borderId="2" xfId="0" applyFont="1" applyFill="1" applyBorder="1" applyAlignment="1">
      <alignment horizontal="center" vertical="center" wrapText="1"/>
    </xf>
    <xf numFmtId="0" fontId="11" fillId="5" borderId="3" xfId="0" applyFont="1" applyFill="1" applyBorder="1" applyAlignment="1">
      <alignment horizontal="center" wrapText="1"/>
    </xf>
    <xf numFmtId="0" fontId="11" fillId="5" borderId="4" xfId="0" applyFont="1" applyFill="1" applyBorder="1" applyAlignment="1">
      <alignment horizontal="center" wrapText="1"/>
    </xf>
    <xf numFmtId="4" fontId="13" fillId="0" borderId="0" xfId="0" applyNumberFormat="1" applyFont="1" applyAlignment="1">
      <alignment horizontal="center"/>
    </xf>
    <xf numFmtId="0" fontId="5" fillId="3" borderId="0" xfId="0" applyFont="1" applyFill="1" applyAlignment="1">
      <alignment horizontal="center" vertical="center" wrapText="1"/>
    </xf>
    <xf numFmtId="0" fontId="10" fillId="4" borderId="6" xfId="0" applyFont="1" applyFill="1" applyBorder="1" applyAlignment="1">
      <alignment horizontal="justify" vertical="center"/>
    </xf>
    <xf numFmtId="0" fontId="10" fillId="4" borderId="7" xfId="0" applyFont="1" applyFill="1" applyBorder="1" applyAlignment="1">
      <alignment horizontal="justify" vertical="center"/>
    </xf>
    <xf numFmtId="0" fontId="5" fillId="3" borderId="12" xfId="0" applyFont="1" applyFill="1" applyBorder="1" applyAlignment="1">
      <alignment horizontal="center" vertical="center"/>
    </xf>
    <xf numFmtId="0" fontId="10" fillId="0" borderId="0" xfId="0" applyFont="1"/>
    <xf numFmtId="0" fontId="4" fillId="0" borderId="0" xfId="0" applyFont="1" applyAlignment="1">
      <alignment horizontal="justify" vertical="center"/>
    </xf>
    <xf numFmtId="0" fontId="0" fillId="0" borderId="0" xfId="0" applyAlignment="1">
      <alignment vertical="center" wrapText="1"/>
    </xf>
    <xf numFmtId="0" fontId="0" fillId="0" borderId="0" xfId="0" applyAlignment="1">
      <alignment wrapText="1"/>
    </xf>
    <xf numFmtId="0" fontId="3" fillId="0" borderId="0" xfId="0" applyFont="1" applyAlignment="1">
      <alignment wrapText="1"/>
    </xf>
    <xf numFmtId="0" fontId="0" fillId="0" borderId="0" xfId="0" applyAlignment="1">
      <alignment horizontal="justify" vertical="center" wrapText="1"/>
    </xf>
    <xf numFmtId="0" fontId="0" fillId="0" borderId="0" xfId="0" applyAlignment="1">
      <alignment horizontal="center" vertical="center" wrapText="1"/>
    </xf>
    <xf numFmtId="0" fontId="0" fillId="0" borderId="0" xfId="0" applyAlignment="1">
      <alignment horizontal="center" wrapText="1"/>
    </xf>
    <xf numFmtId="0" fontId="4" fillId="8" borderId="0" xfId="0" applyFont="1" applyFill="1"/>
    <xf numFmtId="0" fontId="5" fillId="4" borderId="0" xfId="0" applyFont="1" applyFill="1" applyAlignment="1">
      <alignment horizontal="center" vertical="center" wrapText="1"/>
    </xf>
    <xf numFmtId="0" fontId="5" fillId="3" borderId="0" xfId="0" applyFont="1" applyFill="1" applyAlignment="1">
      <alignment vertical="center" wrapText="1"/>
    </xf>
    <xf numFmtId="0" fontId="19" fillId="4" borderId="20" xfId="0" applyFont="1" applyFill="1" applyBorder="1" applyAlignment="1">
      <alignment horizontal="center" vertical="center" wrapText="1"/>
    </xf>
    <xf numFmtId="0" fontId="19" fillId="4" borderId="20" xfId="0" applyFont="1" applyFill="1" applyBorder="1" applyAlignment="1">
      <alignment horizontal="center" vertical="center"/>
    </xf>
    <xf numFmtId="4" fontId="19" fillId="4" borderId="20" xfId="0" applyNumberFormat="1" applyFont="1" applyFill="1" applyBorder="1" applyAlignment="1">
      <alignment horizontal="center" vertical="center"/>
    </xf>
    <xf numFmtId="0" fontId="19" fillId="4" borderId="20" xfId="0" applyFont="1" applyFill="1" applyBorder="1" applyAlignment="1">
      <alignment horizontal="justify" vertical="center"/>
    </xf>
    <xf numFmtId="0" fontId="19" fillId="4" borderId="20" xfId="0" applyFont="1" applyFill="1" applyBorder="1" applyAlignment="1">
      <alignment horizontal="justify" vertical="center" wrapText="1"/>
    </xf>
    <xf numFmtId="0" fontId="19" fillId="4" borderId="20" xfId="0" applyFont="1" applyFill="1" applyBorder="1" applyAlignment="1">
      <alignment vertical="center" wrapText="1"/>
    </xf>
    <xf numFmtId="166" fontId="0" fillId="0" borderId="0" xfId="0" applyNumberFormat="1" applyAlignment="1">
      <alignment horizontal="center"/>
    </xf>
    <xf numFmtId="166" fontId="3" fillId="0" borderId="0" xfId="0" applyNumberFormat="1" applyFont="1" applyAlignment="1">
      <alignment horizontal="center"/>
    </xf>
    <xf numFmtId="166" fontId="16" fillId="0" borderId="0" xfId="0" applyNumberFormat="1" applyFont="1" applyAlignment="1">
      <alignment wrapText="1"/>
    </xf>
    <xf numFmtId="166" fontId="5" fillId="3" borderId="0" xfId="0" applyNumberFormat="1" applyFont="1" applyFill="1" applyAlignment="1">
      <alignment horizontal="center" vertical="center" wrapText="1"/>
    </xf>
    <xf numFmtId="166" fontId="5" fillId="10" borderId="0" xfId="0" applyNumberFormat="1" applyFont="1" applyFill="1" applyAlignment="1">
      <alignment horizontal="center" vertical="center" wrapText="1"/>
    </xf>
    <xf numFmtId="166" fontId="19" fillId="4" borderId="20" xfId="0" applyNumberFormat="1" applyFont="1" applyFill="1" applyBorder="1" applyAlignment="1">
      <alignment horizontal="center" vertical="center"/>
    </xf>
    <xf numFmtId="166" fontId="0" fillId="0" borderId="0" xfId="0" applyNumberFormat="1" applyAlignment="1">
      <alignment horizontal="center" vertical="center"/>
    </xf>
    <xf numFmtId="0" fontId="4" fillId="11" borderId="0" xfId="0" applyFont="1" applyFill="1"/>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0" fontId="4" fillId="0" borderId="15" xfId="0" applyFont="1" applyBorder="1" applyAlignment="1">
      <alignment vertical="center" wrapText="1"/>
    </xf>
    <xf numFmtId="0" fontId="4" fillId="0" borderId="15" xfId="0" applyFont="1" applyBorder="1" applyAlignment="1">
      <alignment horizontal="center" vertical="center"/>
    </xf>
    <xf numFmtId="166" fontId="4" fillId="0" borderId="15" xfId="0" applyNumberFormat="1" applyFont="1" applyBorder="1" applyAlignment="1">
      <alignment horizontal="center" vertical="center" wrapText="1"/>
    </xf>
    <xf numFmtId="4" fontId="4" fillId="0" borderId="15" xfId="0" applyNumberFormat="1" applyFont="1" applyBorder="1" applyAlignment="1">
      <alignment horizontal="center" vertical="center"/>
    </xf>
    <xf numFmtId="9" fontId="4" fillId="0" borderId="15" xfId="0" applyNumberFormat="1" applyFont="1" applyBorder="1" applyAlignment="1">
      <alignment horizontal="center" vertical="center"/>
    </xf>
    <xf numFmtId="0" fontId="4" fillId="0" borderId="28" xfId="0" applyFont="1" applyBorder="1" applyAlignment="1">
      <alignment horizontal="center" vertical="center" wrapText="1"/>
    </xf>
    <xf numFmtId="0" fontId="4" fillId="0" borderId="19" xfId="0" applyFont="1" applyBorder="1" applyAlignment="1">
      <alignment horizontal="left" vertical="center" wrapText="1"/>
    </xf>
    <xf numFmtId="0" fontId="4" fillId="0" borderId="19" xfId="0" applyFont="1" applyBorder="1" applyAlignment="1">
      <alignment vertical="center" wrapText="1"/>
    </xf>
    <xf numFmtId="0" fontId="4" fillId="0" borderId="19" xfId="0" applyFont="1" applyBorder="1" applyAlignment="1">
      <alignment horizontal="center" vertical="center"/>
    </xf>
    <xf numFmtId="166" fontId="4" fillId="0" borderId="19" xfId="0" applyNumberFormat="1" applyFont="1" applyBorder="1" applyAlignment="1">
      <alignment horizontal="center" vertical="center" wrapText="1"/>
    </xf>
    <xf numFmtId="4" fontId="4" fillId="0" borderId="19" xfId="0" applyNumberFormat="1" applyFont="1" applyBorder="1" applyAlignment="1">
      <alignment horizontal="center" vertical="center"/>
    </xf>
    <xf numFmtId="9" fontId="4" fillId="0" borderId="19" xfId="0" applyNumberFormat="1" applyFont="1" applyBorder="1" applyAlignment="1">
      <alignment horizontal="center" vertical="center"/>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0" fontId="4" fillId="0" borderId="17" xfId="0" applyFont="1" applyBorder="1" applyAlignment="1">
      <alignment vertical="center" wrapText="1"/>
    </xf>
    <xf numFmtId="0" fontId="4" fillId="0" borderId="17" xfId="0" applyFont="1" applyBorder="1" applyAlignment="1">
      <alignment horizontal="center" vertical="center"/>
    </xf>
    <xf numFmtId="166" fontId="4" fillId="0" borderId="17" xfId="0" applyNumberFormat="1" applyFont="1" applyBorder="1" applyAlignment="1">
      <alignment horizontal="center" vertical="center" wrapText="1"/>
    </xf>
    <xf numFmtId="4" fontId="4" fillId="0" borderId="17" xfId="0" applyNumberFormat="1" applyFont="1" applyBorder="1" applyAlignment="1">
      <alignment horizontal="center" vertical="center"/>
    </xf>
    <xf numFmtId="9" fontId="4" fillId="0" borderId="17" xfId="0" applyNumberFormat="1" applyFont="1" applyBorder="1" applyAlignment="1">
      <alignment horizontal="center" vertical="center"/>
    </xf>
    <xf numFmtId="0" fontId="14" fillId="7" borderId="23" xfId="0" applyFont="1" applyFill="1" applyBorder="1" applyAlignment="1">
      <alignment horizontal="center" vertical="center"/>
    </xf>
    <xf numFmtId="4" fontId="14" fillId="7" borderId="23"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left" vertical="center" wrapText="1"/>
    </xf>
    <xf numFmtId="0" fontId="4" fillId="0" borderId="13" xfId="0" applyFont="1" applyBorder="1" applyAlignment="1">
      <alignment vertical="center" wrapText="1"/>
    </xf>
    <xf numFmtId="0" fontId="4" fillId="0" borderId="13" xfId="0" applyFont="1" applyBorder="1" applyAlignment="1">
      <alignment horizontal="center" vertical="center" wrapText="1"/>
    </xf>
    <xf numFmtId="166" fontId="4" fillId="0" borderId="13" xfId="0" applyNumberFormat="1" applyFont="1" applyBorder="1" applyAlignment="1">
      <alignment horizontal="center" vertical="center"/>
    </xf>
    <xf numFmtId="4" fontId="4" fillId="0" borderId="13" xfId="0" applyNumberFormat="1" applyFont="1" applyBorder="1" applyAlignment="1">
      <alignment horizontal="center" vertical="center"/>
    </xf>
    <xf numFmtId="9" fontId="4" fillId="0" borderId="21" xfId="0" applyNumberFormat="1" applyFont="1" applyBorder="1" applyAlignment="1">
      <alignment horizontal="center" vertical="center"/>
    </xf>
    <xf numFmtId="0" fontId="4" fillId="0" borderId="21" xfId="0" applyFont="1" applyBorder="1" applyAlignment="1">
      <alignment horizontal="center" vertical="center"/>
    </xf>
    <xf numFmtId="0" fontId="4" fillId="0" borderId="21" xfId="0" applyFont="1" applyBorder="1" applyAlignment="1">
      <alignment horizontal="left" vertical="center" wrapText="1"/>
    </xf>
    <xf numFmtId="0" fontId="4" fillId="0" borderId="21" xfId="0" applyFont="1" applyBorder="1" applyAlignment="1">
      <alignment vertical="center" wrapText="1"/>
    </xf>
    <xf numFmtId="0" fontId="4" fillId="0" borderId="21" xfId="0" applyFont="1" applyBorder="1" applyAlignment="1">
      <alignment horizontal="center" vertical="center" wrapText="1"/>
    </xf>
    <xf numFmtId="0" fontId="4" fillId="0" borderId="32" xfId="0" applyFont="1" applyBorder="1" applyAlignment="1">
      <alignment horizontal="center" vertical="center" wrapText="1"/>
    </xf>
    <xf numFmtId="166" fontId="4" fillId="0" borderId="21" xfId="0" applyNumberFormat="1" applyFont="1" applyBorder="1" applyAlignment="1">
      <alignment horizontal="center" vertical="center"/>
    </xf>
    <xf numFmtId="4" fontId="4" fillId="0" borderId="39" xfId="0" applyNumberFormat="1" applyFont="1" applyBorder="1" applyAlignment="1">
      <alignment horizontal="center" vertical="center"/>
    </xf>
    <xf numFmtId="4" fontId="4" fillId="0" borderId="21" xfId="0" applyNumberFormat="1" applyFont="1" applyBorder="1" applyAlignment="1">
      <alignment horizontal="center" vertical="center"/>
    </xf>
    <xf numFmtId="0" fontId="4" fillId="0" borderId="15" xfId="11" applyFont="1" applyBorder="1" applyAlignment="1">
      <alignment horizontal="left" vertical="center" wrapText="1"/>
    </xf>
    <xf numFmtId="0" fontId="4" fillId="0" borderId="15" xfId="11" applyFont="1" applyBorder="1" applyAlignment="1">
      <alignment horizontal="center" vertical="center" wrapText="1"/>
    </xf>
    <xf numFmtId="0" fontId="4" fillId="0" borderId="18" xfId="0" applyFont="1" applyBorder="1" applyAlignment="1">
      <alignment horizontal="center" vertical="center" wrapText="1"/>
    </xf>
    <xf numFmtId="4" fontId="4" fillId="0" borderId="33" xfId="0" applyNumberFormat="1" applyFont="1" applyBorder="1" applyAlignment="1">
      <alignment horizontal="center" vertical="center"/>
    </xf>
    <xf numFmtId="166" fontId="4" fillId="0" borderId="15" xfId="0" applyNumberFormat="1" applyFont="1" applyBorder="1" applyAlignment="1">
      <alignment horizontal="center" vertical="center"/>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8" xfId="0" applyFont="1" applyBorder="1" applyAlignment="1">
      <alignment horizontal="left" vertical="center" wrapText="1"/>
    </xf>
    <xf numFmtId="0" fontId="4" fillId="0" borderId="27" xfId="0" applyFont="1" applyBorder="1" applyAlignment="1">
      <alignment horizontal="left" vertical="center" wrapText="1"/>
    </xf>
    <xf numFmtId="4" fontId="4" fillId="0" borderId="34" xfId="0" applyNumberFormat="1" applyFont="1" applyBorder="1" applyAlignment="1">
      <alignment horizontal="center" vertical="center"/>
    </xf>
    <xf numFmtId="0" fontId="4" fillId="0" borderId="56" xfId="0" applyFont="1" applyBorder="1" applyAlignment="1">
      <alignment horizontal="left" vertical="center" wrapText="1"/>
    </xf>
    <xf numFmtId="0" fontId="4" fillId="0" borderId="57" xfId="0" applyFont="1" applyBorder="1" applyAlignment="1">
      <alignment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28" xfId="0" applyFont="1" applyBorder="1" applyAlignment="1">
      <alignment horizontal="center" vertical="center"/>
    </xf>
    <xf numFmtId="0" fontId="4" fillId="0" borderId="0" xfId="0" applyFont="1" applyAlignment="1">
      <alignment horizontal="left" vertical="center" wrapText="1"/>
    </xf>
    <xf numFmtId="166" fontId="4" fillId="0" borderId="21" xfId="0" applyNumberFormat="1" applyFont="1" applyBorder="1" applyAlignment="1">
      <alignment horizontal="center" vertical="center" wrapText="1"/>
    </xf>
    <xf numFmtId="0" fontId="4" fillId="0" borderId="46" xfId="0" applyFont="1" applyBorder="1" applyAlignment="1">
      <alignment horizontal="center" vertical="center" wrapText="1"/>
    </xf>
    <xf numFmtId="0" fontId="4" fillId="0" borderId="53" xfId="0" applyFont="1" applyBorder="1" applyAlignment="1">
      <alignment horizontal="left" vertical="center" wrapText="1"/>
    </xf>
    <xf numFmtId="0" fontId="4" fillId="0" borderId="49" xfId="0" applyFont="1" applyBorder="1" applyAlignment="1">
      <alignment vertical="center" wrapText="1"/>
    </xf>
    <xf numFmtId="0" fontId="4" fillId="0" borderId="49" xfId="0" applyFont="1" applyBorder="1" applyAlignment="1">
      <alignment horizontal="center" vertical="center" wrapText="1"/>
    </xf>
    <xf numFmtId="165" fontId="4" fillId="0" borderId="42" xfId="0" applyNumberFormat="1" applyFont="1" applyBorder="1" applyAlignment="1">
      <alignment horizontal="center" vertical="center"/>
    </xf>
    <xf numFmtId="9" fontId="4" fillId="0" borderId="46" xfId="0" applyNumberFormat="1" applyFont="1" applyBorder="1" applyAlignment="1">
      <alignment horizontal="center" vertical="center" wrapText="1"/>
    </xf>
    <xf numFmtId="165" fontId="4" fillId="0" borderId="46" xfId="0" applyNumberFormat="1" applyFont="1" applyBorder="1" applyAlignment="1">
      <alignment horizontal="center" vertical="center"/>
    </xf>
    <xf numFmtId="165" fontId="4" fillId="0" borderId="15" xfId="0" applyNumberFormat="1" applyFont="1" applyBorder="1" applyAlignment="1">
      <alignment horizontal="center" vertical="center"/>
    </xf>
    <xf numFmtId="9" fontId="4" fillId="0" borderId="15" xfId="0" applyNumberFormat="1" applyFont="1" applyBorder="1" applyAlignment="1">
      <alignment horizontal="center" vertical="center" wrapText="1"/>
    </xf>
    <xf numFmtId="0" fontId="4" fillId="0" borderId="43" xfId="0" applyFont="1" applyBorder="1" applyAlignment="1">
      <alignment horizontal="left" vertical="center" wrapText="1"/>
    </xf>
    <xf numFmtId="165" fontId="4" fillId="0" borderId="21" xfId="0" applyNumberFormat="1" applyFont="1" applyBorder="1" applyAlignment="1">
      <alignment horizontal="center" vertical="center"/>
    </xf>
    <xf numFmtId="9" fontId="4" fillId="0" borderId="21" xfId="0" applyNumberFormat="1" applyFont="1" applyBorder="1" applyAlignment="1">
      <alignment horizontal="center" vertical="center" wrapText="1"/>
    </xf>
    <xf numFmtId="0" fontId="4" fillId="0" borderId="50" xfId="0" applyFont="1" applyBorder="1" applyAlignment="1">
      <alignment horizontal="left" vertical="center" wrapText="1"/>
    </xf>
    <xf numFmtId="0" fontId="4" fillId="0" borderId="50" xfId="0" applyFont="1" applyBorder="1" applyAlignment="1">
      <alignment horizontal="center" vertical="center" wrapText="1"/>
    </xf>
    <xf numFmtId="0" fontId="4" fillId="0" borderId="28" xfId="0" applyFont="1" applyBorder="1" applyAlignment="1">
      <alignment horizontal="left" vertical="center" wrapText="1"/>
    </xf>
    <xf numFmtId="0" fontId="4" fillId="0" borderId="28" xfId="0" applyFont="1" applyBorder="1" applyAlignment="1">
      <alignment vertical="center" wrapText="1"/>
    </xf>
    <xf numFmtId="165" fontId="4" fillId="0" borderId="28" xfId="0" applyNumberFormat="1" applyFont="1" applyBorder="1" applyAlignment="1">
      <alignment horizontal="center" vertical="center"/>
    </xf>
    <xf numFmtId="9" fontId="4" fillId="0" borderId="28" xfId="0" applyNumberFormat="1" applyFont="1" applyBorder="1" applyAlignment="1">
      <alignment horizontal="center" vertical="center" wrapText="1"/>
    </xf>
    <xf numFmtId="0" fontId="4" fillId="0" borderId="50" xfId="0" applyFont="1" applyBorder="1" applyAlignment="1">
      <alignment vertical="center" wrapText="1"/>
    </xf>
    <xf numFmtId="0" fontId="4" fillId="0" borderId="50" xfId="0" applyFont="1" applyBorder="1" applyAlignment="1">
      <alignment horizontal="center" vertical="center"/>
    </xf>
    <xf numFmtId="166" fontId="4" fillId="0" borderId="50" xfId="0" applyNumberFormat="1" applyFont="1" applyBorder="1" applyAlignment="1">
      <alignment horizontal="center" vertical="center" wrapText="1"/>
    </xf>
    <xf numFmtId="165" fontId="4" fillId="0" borderId="50" xfId="0" applyNumberFormat="1" applyFont="1" applyBorder="1" applyAlignment="1">
      <alignment horizontal="center" vertical="center"/>
    </xf>
    <xf numFmtId="9" fontId="4" fillId="0" borderId="50" xfId="0" applyNumberFormat="1" applyFont="1" applyBorder="1" applyAlignment="1">
      <alignment horizontal="center" vertical="center" wrapText="1"/>
    </xf>
    <xf numFmtId="165" fontId="4" fillId="0" borderId="34" xfId="0" applyNumberFormat="1" applyFont="1" applyBorder="1" applyAlignment="1">
      <alignment horizontal="center" vertical="center"/>
    </xf>
    <xf numFmtId="9" fontId="4" fillId="0" borderId="19" xfId="0" applyNumberFormat="1" applyFont="1" applyBorder="1" applyAlignment="1">
      <alignment horizontal="center" vertical="center" wrapText="1"/>
    </xf>
    <xf numFmtId="165" fontId="4" fillId="0" borderId="19" xfId="0" applyNumberFormat="1" applyFont="1" applyBorder="1" applyAlignment="1">
      <alignment horizontal="center" vertical="center"/>
    </xf>
    <xf numFmtId="166" fontId="14" fillId="8" borderId="23" xfId="0" applyNumberFormat="1" applyFont="1" applyFill="1" applyBorder="1" applyAlignment="1">
      <alignment horizontal="center" vertical="center"/>
    </xf>
    <xf numFmtId="0" fontId="14" fillId="6" borderId="23" xfId="0" applyFont="1" applyFill="1" applyBorder="1" applyAlignment="1">
      <alignment horizontal="center" vertical="center"/>
    </xf>
    <xf numFmtId="4" fontId="14" fillId="6" borderId="23"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166" fontId="4" fillId="0" borderId="29" xfId="0" applyNumberFormat="1" applyFont="1" applyBorder="1" applyAlignment="1">
      <alignment horizontal="center" vertical="center" wrapText="1"/>
    </xf>
    <xf numFmtId="4" fontId="4" fillId="0" borderId="29" xfId="0" applyNumberFormat="1" applyFont="1" applyBorder="1" applyAlignment="1">
      <alignment horizontal="center" vertical="center"/>
    </xf>
    <xf numFmtId="9" fontId="4" fillId="0" borderId="28" xfId="0" applyNumberFormat="1" applyFont="1" applyBorder="1" applyAlignment="1">
      <alignment horizontal="center" vertical="center"/>
    </xf>
    <xf numFmtId="4" fontId="4" fillId="0" borderId="28" xfId="0" applyNumberFormat="1" applyFont="1" applyBorder="1" applyAlignment="1">
      <alignment horizontal="center" vertical="center"/>
    </xf>
    <xf numFmtId="0" fontId="4" fillId="0" borderId="15" xfId="11" applyFont="1" applyBorder="1" applyAlignment="1">
      <alignment vertical="center" wrapText="1"/>
    </xf>
    <xf numFmtId="0" fontId="4" fillId="0" borderId="0" xfId="0" applyFont="1" applyAlignment="1">
      <alignment vertical="center" wrapText="1"/>
    </xf>
    <xf numFmtId="0" fontId="4" fillId="0" borderId="46" xfId="0" applyFont="1" applyBorder="1" applyAlignment="1">
      <alignment vertical="center" wrapText="1"/>
    </xf>
    <xf numFmtId="0" fontId="4" fillId="0" borderId="20" xfId="0" applyFont="1" applyBorder="1" applyAlignment="1">
      <alignment horizontal="center" vertical="center" wrapText="1"/>
    </xf>
    <xf numFmtId="0" fontId="4" fillId="0" borderId="29" xfId="0" applyFont="1" applyBorder="1" applyAlignment="1">
      <alignment horizontal="center" vertical="center"/>
    </xf>
    <xf numFmtId="0" fontId="4" fillId="0" borderId="38" xfId="0" applyFont="1" applyBorder="1" applyAlignment="1">
      <alignment horizontal="center" vertical="center"/>
    </xf>
    <xf numFmtId="166" fontId="4" fillId="0" borderId="13" xfId="0" applyNumberFormat="1" applyFont="1" applyBorder="1" applyAlignment="1">
      <alignment horizontal="center" vertical="center" wrapText="1"/>
    </xf>
    <xf numFmtId="9" fontId="4" fillId="0" borderId="13" xfId="0" applyNumberFormat="1" applyFont="1" applyBorder="1" applyAlignment="1">
      <alignment horizontal="center" vertical="center"/>
    </xf>
    <xf numFmtId="0" fontId="4" fillId="0" borderId="33" xfId="0" applyFont="1" applyBorder="1" applyAlignment="1">
      <alignment horizontal="center" vertical="center"/>
    </xf>
    <xf numFmtId="4" fontId="4" fillId="0" borderId="15" xfId="0" applyNumberFormat="1" applyFont="1" applyBorder="1" applyAlignment="1">
      <alignment horizontal="center" vertical="center" wrapText="1"/>
    </xf>
    <xf numFmtId="14" fontId="4" fillId="0" borderId="15" xfId="0" applyNumberFormat="1" applyFont="1" applyBorder="1" applyAlignment="1">
      <alignment horizontal="center" vertical="center" wrapText="1"/>
    </xf>
    <xf numFmtId="0" fontId="4" fillId="0" borderId="33" xfId="0" applyFont="1" applyBorder="1" applyAlignment="1">
      <alignment horizontal="center" vertical="center" wrapText="1"/>
    </xf>
    <xf numFmtId="9" fontId="4" fillId="0" borderId="15" xfId="14" applyFont="1" applyBorder="1" applyAlignment="1">
      <alignment horizontal="center" vertical="center"/>
    </xf>
    <xf numFmtId="0" fontId="4" fillId="0" borderId="34" xfId="0" applyFont="1" applyBorder="1" applyAlignment="1">
      <alignment horizontal="center" vertical="center"/>
    </xf>
    <xf numFmtId="0" fontId="4" fillId="0" borderId="20" xfId="0" applyFont="1" applyBorder="1" applyAlignment="1">
      <alignment horizontal="center" vertical="center"/>
    </xf>
    <xf numFmtId="0" fontId="4" fillId="0" borderId="29" xfId="0" applyFont="1" applyBorder="1" applyAlignment="1">
      <alignment horizontal="left" vertical="center" wrapText="1"/>
    </xf>
    <xf numFmtId="4" fontId="14" fillId="8" borderId="23" xfId="0" applyNumberFormat="1" applyFont="1" applyFill="1" applyBorder="1" applyAlignment="1">
      <alignment horizontal="center" vertical="center"/>
    </xf>
    <xf numFmtId="0" fontId="4" fillId="0" borderId="41" xfId="0" applyFont="1" applyBorder="1" applyAlignment="1">
      <alignment horizontal="left" vertical="center" wrapText="1"/>
    </xf>
    <xf numFmtId="0" fontId="4" fillId="0" borderId="23" xfId="0" applyFont="1" applyBorder="1" applyAlignment="1">
      <alignment horizontal="center" vertical="center" wrapText="1"/>
    </xf>
    <xf numFmtId="0" fontId="4" fillId="0" borderId="23" xfId="0" applyFont="1" applyBorder="1" applyAlignment="1">
      <alignment horizontal="left" vertical="center" wrapText="1"/>
    </xf>
    <xf numFmtId="0" fontId="4" fillId="0" borderId="23" xfId="0" applyFont="1" applyBorder="1" applyAlignment="1">
      <alignment vertical="center" wrapText="1"/>
    </xf>
    <xf numFmtId="0" fontId="4" fillId="0" borderId="23" xfId="0" applyFont="1" applyBorder="1" applyAlignment="1">
      <alignment horizontal="center" vertical="center"/>
    </xf>
    <xf numFmtId="166" fontId="4" fillId="0" borderId="23" xfId="0" applyNumberFormat="1" applyFont="1" applyBorder="1" applyAlignment="1">
      <alignment horizontal="center" vertical="center" wrapText="1"/>
    </xf>
    <xf numFmtId="4" fontId="4" fillId="0" borderId="23" xfId="0" applyNumberFormat="1" applyFont="1" applyBorder="1" applyAlignment="1">
      <alignment horizontal="center" vertical="center"/>
    </xf>
    <xf numFmtId="9" fontId="4" fillId="0" borderId="23" xfId="0" applyNumberFormat="1" applyFont="1" applyBorder="1" applyAlignment="1">
      <alignment horizontal="center" vertical="center"/>
    </xf>
    <xf numFmtId="0" fontId="14" fillId="8" borderId="23" xfId="0" applyFont="1" applyFill="1" applyBorder="1" applyAlignment="1">
      <alignment horizontal="center" vertical="center"/>
    </xf>
    <xf numFmtId="0" fontId="14" fillId="8" borderId="23" xfId="0" applyFont="1" applyFill="1" applyBorder="1" applyAlignment="1">
      <alignment horizontal="center" vertical="center" wrapText="1"/>
    </xf>
    <xf numFmtId="0" fontId="4" fillId="0" borderId="44" xfId="0" applyFont="1" applyBorder="1" applyAlignment="1">
      <alignment horizontal="left" vertical="center" wrapText="1"/>
    </xf>
    <xf numFmtId="0" fontId="4" fillId="0" borderId="49" xfId="0" applyFont="1" applyBorder="1" applyAlignment="1">
      <alignment horizontal="left" vertical="center" wrapText="1"/>
    </xf>
    <xf numFmtId="0" fontId="4" fillId="0" borderId="59" xfId="0" applyFont="1" applyBorder="1" applyAlignment="1">
      <alignment vertical="center" wrapText="1"/>
    </xf>
    <xf numFmtId="165" fontId="4" fillId="0" borderId="60" xfId="0" applyNumberFormat="1" applyFont="1" applyBorder="1" applyAlignment="1">
      <alignment horizontal="center" vertical="center"/>
    </xf>
    <xf numFmtId="165" fontId="4" fillId="0" borderId="49" xfId="0" applyNumberFormat="1" applyFont="1" applyBorder="1" applyAlignment="1">
      <alignment horizontal="center" vertical="center"/>
    </xf>
    <xf numFmtId="0" fontId="4" fillId="0" borderId="48" xfId="0" applyFont="1" applyBorder="1" applyAlignment="1">
      <alignment horizontal="left" vertical="center" wrapText="1"/>
    </xf>
    <xf numFmtId="0" fontId="4" fillId="0" borderId="18" xfId="0" applyFont="1" applyBorder="1" applyAlignment="1">
      <alignment vertical="center" wrapText="1"/>
    </xf>
    <xf numFmtId="0" fontId="4" fillId="0" borderId="47" xfId="0" applyFont="1" applyBorder="1" applyAlignment="1">
      <alignment horizontal="left" vertical="center" wrapText="1"/>
    </xf>
    <xf numFmtId="0" fontId="4" fillId="0" borderId="55" xfId="0" applyFont="1" applyBorder="1" applyAlignment="1">
      <alignment horizontal="left" vertical="center" wrapText="1"/>
    </xf>
    <xf numFmtId="0" fontId="4" fillId="0" borderId="27" xfId="0" applyFont="1" applyBorder="1" applyAlignment="1">
      <alignment vertical="center" wrapText="1"/>
    </xf>
    <xf numFmtId="0" fontId="4" fillId="0" borderId="34" xfId="0" applyFont="1" applyBorder="1" applyAlignment="1">
      <alignment horizontal="left" vertical="center" wrapText="1"/>
    </xf>
    <xf numFmtId="0" fontId="4" fillId="0" borderId="33" xfId="0" applyFont="1" applyBorder="1" applyAlignment="1">
      <alignment horizontal="left" vertical="center" wrapText="1"/>
    </xf>
    <xf numFmtId="10" fontId="4" fillId="0" borderId="15" xfId="0" applyNumberFormat="1" applyFont="1" applyBorder="1" applyAlignment="1">
      <alignment horizontal="center" vertical="center"/>
    </xf>
    <xf numFmtId="0" fontId="4" fillId="0" borderId="36" xfId="0" applyFont="1" applyBorder="1" applyAlignment="1">
      <alignment horizontal="left" vertical="center" wrapText="1"/>
    </xf>
    <xf numFmtId="165" fontId="4" fillId="0" borderId="17" xfId="0" applyNumberFormat="1" applyFont="1" applyBorder="1" applyAlignment="1">
      <alignment horizontal="center" vertical="center"/>
    </xf>
    <xf numFmtId="0" fontId="4" fillId="0" borderId="36" xfId="0" applyFont="1" applyBorder="1" applyAlignment="1">
      <alignment horizontal="justify" vertical="center"/>
    </xf>
    <xf numFmtId="4" fontId="4" fillId="0" borderId="36" xfId="0" applyNumberFormat="1" applyFont="1" applyBorder="1" applyAlignment="1">
      <alignment horizontal="center" vertical="center"/>
    </xf>
    <xf numFmtId="0" fontId="4" fillId="0" borderId="34" xfId="0" applyFont="1" applyBorder="1" applyAlignment="1">
      <alignment horizontal="justify" vertical="center"/>
    </xf>
    <xf numFmtId="0" fontId="4" fillId="0" borderId="33" xfId="0" applyFont="1" applyBorder="1" applyAlignment="1">
      <alignment horizontal="justify" vertical="center"/>
    </xf>
    <xf numFmtId="0" fontId="4" fillId="0" borderId="15" xfId="0" applyFont="1" applyBorder="1" applyAlignment="1">
      <alignment horizontal="justify" vertical="center"/>
    </xf>
    <xf numFmtId="0" fontId="4" fillId="0" borderId="19" xfId="0" applyFont="1" applyBorder="1" applyAlignment="1">
      <alignment horizontal="justify" vertical="center"/>
    </xf>
    <xf numFmtId="0" fontId="4" fillId="0" borderId="28" xfId="0" applyFont="1" applyBorder="1" applyAlignment="1">
      <alignment horizontal="justify" vertical="center"/>
    </xf>
    <xf numFmtId="166" fontId="4" fillId="0" borderId="24" xfId="0" applyNumberFormat="1" applyFont="1" applyBorder="1" applyAlignment="1">
      <alignment horizontal="center" vertical="center" wrapText="1"/>
    </xf>
    <xf numFmtId="0" fontId="4" fillId="0" borderId="29" xfId="0" applyFont="1" applyBorder="1" applyAlignment="1">
      <alignment vertical="center" wrapText="1"/>
    </xf>
    <xf numFmtId="4" fontId="14" fillId="8" borderId="25" xfId="0" applyNumberFormat="1" applyFont="1" applyFill="1" applyBorder="1" applyAlignment="1">
      <alignment horizontal="center" vertical="center"/>
    </xf>
    <xf numFmtId="0" fontId="4" fillId="0" borderId="13" xfId="2" applyFont="1" applyBorder="1" applyAlignment="1" applyProtection="1">
      <alignment horizontal="center" vertical="center" wrapText="1"/>
      <protection locked="0"/>
    </xf>
    <xf numFmtId="4" fontId="4" fillId="0" borderId="38" xfId="0" applyNumberFormat="1" applyFont="1" applyBorder="1" applyAlignment="1">
      <alignment horizontal="center" vertical="center"/>
    </xf>
    <xf numFmtId="0" fontId="4" fillId="0" borderId="15" xfId="2" applyFont="1" applyBorder="1" applyAlignment="1" applyProtection="1">
      <alignment horizontal="center" vertical="center" wrapText="1"/>
      <protection locked="0"/>
    </xf>
    <xf numFmtId="0" fontId="4" fillId="0" borderId="19" xfId="2" applyFont="1" applyBorder="1" applyAlignment="1" applyProtection="1">
      <alignment horizontal="center" vertical="center" wrapText="1"/>
      <protection locked="0"/>
    </xf>
    <xf numFmtId="0" fontId="4" fillId="0" borderId="17" xfId="2" applyFont="1" applyBorder="1" applyAlignment="1" applyProtection="1">
      <alignment horizontal="center" vertical="center" wrapText="1"/>
      <protection locked="0"/>
    </xf>
    <xf numFmtId="4" fontId="4" fillId="0" borderId="35" xfId="0" applyNumberFormat="1" applyFont="1" applyBorder="1" applyAlignment="1">
      <alignment horizontal="center" vertical="center"/>
    </xf>
    <xf numFmtId="0" fontId="4" fillId="0" borderId="15" xfId="2" applyFont="1" applyBorder="1" applyAlignment="1" applyProtection="1">
      <alignment horizontal="center" vertical="center" wrapText="1" readingOrder="1"/>
      <protection locked="0"/>
    </xf>
    <xf numFmtId="0" fontId="4" fillId="0" borderId="15" xfId="2" applyFont="1" applyBorder="1" applyAlignment="1" applyProtection="1">
      <alignment horizontal="left" vertical="center" wrapText="1"/>
      <protection locked="0"/>
    </xf>
    <xf numFmtId="0" fontId="4" fillId="0" borderId="15" xfId="2" applyFont="1" applyBorder="1" applyAlignment="1" applyProtection="1">
      <alignment vertical="center" wrapText="1"/>
      <protection locked="0"/>
    </xf>
    <xf numFmtId="0" fontId="4" fillId="0" borderId="19" xfId="2" applyFont="1" applyBorder="1" applyAlignment="1" applyProtection="1">
      <alignment horizontal="left" vertical="center" wrapText="1"/>
      <protection locked="0"/>
    </xf>
    <xf numFmtId="0" fontId="4" fillId="0" borderId="19" xfId="2" applyFont="1" applyBorder="1" applyAlignment="1" applyProtection="1">
      <alignment vertical="center" wrapText="1"/>
      <protection locked="0"/>
    </xf>
    <xf numFmtId="0" fontId="4" fillId="0" borderId="19" xfId="2" applyFont="1" applyBorder="1" applyAlignment="1" applyProtection="1">
      <alignment horizontal="center" vertical="center" wrapText="1" readingOrder="1"/>
      <protection locked="0"/>
    </xf>
    <xf numFmtId="0" fontId="14" fillId="7" borderId="23" xfId="0" applyFont="1" applyFill="1" applyBorder="1" applyAlignment="1">
      <alignment horizontal="center" vertical="center" wrapText="1"/>
    </xf>
    <xf numFmtId="0" fontId="4" fillId="0" borderId="20" xfId="2" applyFont="1" applyBorder="1" applyAlignment="1" applyProtection="1">
      <alignment horizontal="center" vertical="center" wrapText="1" readingOrder="1"/>
      <protection locked="0"/>
    </xf>
    <xf numFmtId="0" fontId="4" fillId="0" borderId="17" xfId="2" applyFont="1" applyBorder="1" applyAlignment="1" applyProtection="1">
      <alignment horizontal="left" vertical="center" wrapText="1"/>
      <protection locked="0"/>
    </xf>
    <xf numFmtId="0" fontId="4" fillId="0" borderId="20" xfId="2" applyFont="1" applyBorder="1" applyAlignment="1" applyProtection="1">
      <alignment vertical="center" wrapText="1"/>
      <protection locked="0"/>
    </xf>
    <xf numFmtId="0" fontId="4" fillId="0" borderId="20" xfId="2" applyFont="1" applyBorder="1" applyAlignment="1" applyProtection="1">
      <alignment horizontal="center" vertical="center" wrapText="1"/>
      <protection locked="0"/>
    </xf>
    <xf numFmtId="0" fontId="4" fillId="0" borderId="20" xfId="0" applyFont="1" applyBorder="1" applyAlignment="1">
      <alignment vertical="center" wrapText="1"/>
    </xf>
    <xf numFmtId="166" fontId="4" fillId="0" borderId="20" xfId="0" applyNumberFormat="1" applyFont="1" applyBorder="1" applyAlignment="1">
      <alignment horizontal="center" vertical="center" wrapText="1"/>
    </xf>
    <xf numFmtId="4" fontId="4" fillId="0" borderId="20" xfId="0" applyNumberFormat="1" applyFont="1" applyBorder="1" applyAlignment="1">
      <alignment horizontal="center" vertical="center"/>
    </xf>
    <xf numFmtId="9" fontId="4" fillId="0" borderId="20" xfId="0" applyNumberFormat="1" applyFont="1" applyBorder="1" applyAlignment="1">
      <alignment horizontal="center" vertical="center"/>
    </xf>
    <xf numFmtId="2" fontId="4" fillId="0" borderId="15" xfId="0" applyNumberFormat="1" applyFont="1" applyBorder="1" applyAlignment="1">
      <alignment horizontal="left" vertical="center" wrapText="1"/>
    </xf>
    <xf numFmtId="2" fontId="4" fillId="0" borderId="15" xfId="0" applyNumberFormat="1" applyFont="1" applyBorder="1" applyAlignment="1">
      <alignment vertical="center" wrapText="1"/>
    </xf>
    <xf numFmtId="2" fontId="4" fillId="0" borderId="15" xfId="0" applyNumberFormat="1" applyFont="1" applyBorder="1" applyAlignment="1">
      <alignment horizontal="center" vertical="center" wrapText="1"/>
    </xf>
    <xf numFmtId="2" fontId="4" fillId="0" borderId="15" xfId="0" applyNumberFormat="1" applyFont="1" applyBorder="1" applyAlignment="1">
      <alignment horizontal="center" vertical="center"/>
    </xf>
    <xf numFmtId="0" fontId="4" fillId="0" borderId="6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9" xfId="0" applyFont="1" applyBorder="1" applyAlignment="1">
      <alignment horizontal="center" vertical="center" wrapText="1"/>
    </xf>
    <xf numFmtId="4" fontId="4" fillId="0" borderId="18" xfId="0" applyNumberFormat="1" applyFont="1" applyBorder="1" applyAlignment="1">
      <alignment horizontal="center" vertical="center"/>
    </xf>
    <xf numFmtId="0" fontId="4" fillId="0" borderId="34" xfId="0" applyFont="1" applyBorder="1" applyAlignment="1">
      <alignment horizontal="center"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51" xfId="0" applyFont="1" applyBorder="1" applyAlignment="1">
      <alignment horizontal="left" vertical="center" wrapText="1"/>
    </xf>
    <xf numFmtId="0" fontId="4" fillId="0" borderId="43" xfId="0" applyFont="1" applyBorder="1" applyAlignment="1">
      <alignment vertical="center" wrapText="1"/>
    </xf>
    <xf numFmtId="0" fontId="4" fillId="0" borderId="43" xfId="0" applyFont="1" applyBorder="1" applyAlignment="1">
      <alignment horizontal="center" vertical="center" wrapText="1"/>
    </xf>
    <xf numFmtId="0" fontId="4" fillId="0" borderId="54" xfId="0" applyFont="1" applyBorder="1" applyAlignment="1">
      <alignment vertical="center" wrapText="1"/>
    </xf>
    <xf numFmtId="165" fontId="4" fillId="0" borderId="44" xfId="0" applyNumberFormat="1" applyFont="1" applyBorder="1" applyAlignment="1">
      <alignment horizontal="center" vertical="center"/>
    </xf>
    <xf numFmtId="165" fontId="4" fillId="0" borderId="43" xfId="0" applyNumberFormat="1" applyFont="1" applyBorder="1" applyAlignment="1">
      <alignment horizontal="center" vertical="center"/>
    </xf>
    <xf numFmtId="14" fontId="4" fillId="0" borderId="50" xfId="0" applyNumberFormat="1" applyFont="1" applyBorder="1" applyAlignment="1">
      <alignment horizontal="center" vertical="center" wrapText="1"/>
    </xf>
    <xf numFmtId="0" fontId="4" fillId="0" borderId="39" xfId="2" applyFont="1" applyBorder="1" applyAlignment="1" applyProtection="1">
      <alignment vertical="center" wrapText="1" readingOrder="1"/>
      <protection locked="0"/>
    </xf>
    <xf numFmtId="0" fontId="4" fillId="0" borderId="21" xfId="2" applyFont="1" applyBorder="1" applyAlignment="1" applyProtection="1">
      <alignment horizontal="center" vertical="center" wrapText="1"/>
      <protection locked="0"/>
    </xf>
    <xf numFmtId="0" fontId="4" fillId="0" borderId="33" xfId="2" applyFont="1" applyBorder="1" applyAlignment="1" applyProtection="1">
      <alignment vertical="center" wrapText="1" readingOrder="1"/>
      <protection locked="0"/>
    </xf>
    <xf numFmtId="0" fontId="4" fillId="0" borderId="34" xfId="2" applyFont="1" applyBorder="1" applyAlignment="1" applyProtection="1">
      <alignment vertical="center" wrapText="1" readingOrder="1"/>
      <protection locked="0"/>
    </xf>
    <xf numFmtId="0" fontId="4" fillId="0" borderId="15" xfId="2" applyFont="1" applyBorder="1" applyAlignment="1" applyProtection="1">
      <alignment vertical="center" wrapText="1" readingOrder="1"/>
      <protection locked="0"/>
    </xf>
    <xf numFmtId="0" fontId="4" fillId="0" borderId="19" xfId="2" applyFont="1" applyBorder="1" applyAlignment="1" applyProtection="1">
      <alignment vertical="center" wrapText="1" readingOrder="1"/>
      <protection locked="0"/>
    </xf>
    <xf numFmtId="0" fontId="4" fillId="0" borderId="21" xfId="2" applyFont="1" applyBorder="1" applyAlignment="1" applyProtection="1">
      <alignment vertical="center" wrapText="1" readingOrder="1"/>
      <protection locked="0"/>
    </xf>
    <xf numFmtId="0" fontId="4" fillId="0" borderId="17" xfId="2" applyFont="1" applyBorder="1" applyAlignment="1" applyProtection="1">
      <alignment vertical="center" wrapText="1" readingOrder="1"/>
      <protection locked="0"/>
    </xf>
    <xf numFmtId="0" fontId="4" fillId="0" borderId="46" xfId="0" applyFont="1" applyBorder="1" applyAlignment="1">
      <alignment horizontal="left" vertical="center" wrapText="1"/>
    </xf>
    <xf numFmtId="4" fontId="14" fillId="7" borderId="37" xfId="0" applyNumberFormat="1" applyFont="1" applyFill="1" applyBorder="1" applyAlignment="1">
      <alignment horizontal="center" vertical="center"/>
    </xf>
    <xf numFmtId="166" fontId="4" fillId="0" borderId="49" xfId="0" applyNumberFormat="1" applyFont="1" applyBorder="1" applyAlignment="1">
      <alignment horizontal="center" vertical="center" wrapText="1"/>
    </xf>
    <xf numFmtId="0" fontId="4" fillId="11" borderId="17" xfId="2" applyFont="1" applyFill="1" applyBorder="1" applyAlignment="1" applyProtection="1">
      <alignment horizontal="center" vertical="center" wrapText="1" readingOrder="1"/>
      <protection locked="0"/>
    </xf>
    <xf numFmtId="0" fontId="4" fillId="11" borderId="17" xfId="0" applyFont="1" applyFill="1" applyBorder="1" applyAlignment="1">
      <alignment horizontal="center" vertical="center"/>
    </xf>
    <xf numFmtId="0" fontId="4" fillId="11" borderId="17" xfId="0" applyFont="1" applyFill="1" applyBorder="1" applyAlignment="1">
      <alignment horizontal="left" vertical="center" wrapText="1"/>
    </xf>
    <xf numFmtId="0" fontId="4" fillId="11" borderId="17" xfId="0" applyFont="1" applyFill="1" applyBorder="1" applyAlignment="1">
      <alignment vertical="center" wrapText="1"/>
    </xf>
    <xf numFmtId="0" fontId="4" fillId="11" borderId="17" xfId="2" applyFont="1" applyFill="1" applyBorder="1" applyAlignment="1" applyProtection="1">
      <alignment horizontal="center" vertical="center" wrapText="1"/>
      <protection locked="0"/>
    </xf>
    <xf numFmtId="0" fontId="4" fillId="11" borderId="17" xfId="0" applyFont="1" applyFill="1" applyBorder="1" applyAlignment="1">
      <alignment horizontal="center" vertical="center" wrapText="1"/>
    </xf>
    <xf numFmtId="166" fontId="4" fillId="11" borderId="17" xfId="0" applyNumberFormat="1" applyFont="1" applyFill="1" applyBorder="1" applyAlignment="1">
      <alignment horizontal="center" vertical="center" wrapText="1"/>
    </xf>
    <xf numFmtId="4" fontId="4" fillId="11" borderId="17" xfId="0" applyNumberFormat="1" applyFont="1" applyFill="1" applyBorder="1" applyAlignment="1">
      <alignment horizontal="center" vertical="center"/>
    </xf>
    <xf numFmtId="9" fontId="4" fillId="11" borderId="17" xfId="0" applyNumberFormat="1" applyFont="1" applyFill="1" applyBorder="1" applyAlignment="1">
      <alignment horizontal="center" vertical="center"/>
    </xf>
    <xf numFmtId="0" fontId="4" fillId="0" borderId="21" xfId="2" applyFont="1" applyBorder="1" applyAlignment="1">
      <alignment horizontal="left" vertical="center" wrapText="1"/>
    </xf>
    <xf numFmtId="49" fontId="4" fillId="0" borderId="21" xfId="2" applyNumberFormat="1" applyFont="1" applyBorder="1" applyAlignment="1">
      <alignment horizontal="center" vertical="center" wrapText="1"/>
    </xf>
    <xf numFmtId="4" fontId="4" fillId="0" borderId="39" xfId="2" applyNumberFormat="1" applyFont="1" applyBorder="1" applyAlignment="1">
      <alignment horizontal="center" vertical="center"/>
    </xf>
    <xf numFmtId="0" fontId="4" fillId="0" borderId="15" xfId="2" applyFont="1" applyBorder="1" applyAlignment="1">
      <alignment horizontal="left" vertical="center" wrapText="1"/>
    </xf>
    <xf numFmtId="49" fontId="4" fillId="0" borderId="15" xfId="2" applyNumberFormat="1" applyFont="1" applyBorder="1" applyAlignment="1">
      <alignment horizontal="center" vertical="center" wrapText="1"/>
    </xf>
    <xf numFmtId="4" fontId="4" fillId="0" borderId="33" xfId="2" applyNumberFormat="1" applyFont="1" applyBorder="1" applyAlignment="1">
      <alignment horizontal="center" vertical="center"/>
    </xf>
    <xf numFmtId="0" fontId="4" fillId="0" borderId="19" xfId="2" applyFont="1" applyBorder="1" applyAlignment="1">
      <alignment horizontal="left" vertical="center" wrapText="1"/>
    </xf>
    <xf numFmtId="49" fontId="4" fillId="0" borderId="19" xfId="2" applyNumberFormat="1" applyFont="1" applyBorder="1" applyAlignment="1">
      <alignment horizontal="center" vertical="center" wrapText="1"/>
    </xf>
    <xf numFmtId="4" fontId="4" fillId="0" borderId="34" xfId="2" applyNumberFormat="1" applyFont="1" applyBorder="1" applyAlignment="1">
      <alignment horizontal="center" vertical="center"/>
    </xf>
    <xf numFmtId="4" fontId="4" fillId="0" borderId="15" xfId="2" applyNumberFormat="1" applyFont="1" applyBorder="1" applyAlignment="1">
      <alignment horizontal="center" vertical="center"/>
    </xf>
    <xf numFmtId="4" fontId="4" fillId="0" borderId="19" xfId="2" applyNumberFormat="1" applyFont="1" applyBorder="1" applyAlignment="1">
      <alignment horizontal="center" vertical="center"/>
    </xf>
    <xf numFmtId="0" fontId="4" fillId="0" borderId="17" xfId="2" applyFont="1" applyBorder="1" applyAlignment="1" applyProtection="1">
      <alignment horizontal="center" vertical="center" wrapText="1" readingOrder="1"/>
      <protection locked="0"/>
    </xf>
    <xf numFmtId="0" fontId="4" fillId="0" borderId="17" xfId="2" applyFont="1" applyBorder="1" applyAlignment="1">
      <alignment horizontal="left" vertical="center" wrapText="1"/>
    </xf>
    <xf numFmtId="49" fontId="4" fillId="0" borderId="17" xfId="2" applyNumberFormat="1" applyFont="1" applyBorder="1" applyAlignment="1">
      <alignment horizontal="center" vertical="center" wrapText="1"/>
    </xf>
    <xf numFmtId="4" fontId="4" fillId="0" borderId="17" xfId="2" applyNumberFormat="1" applyFont="1" applyBorder="1" applyAlignment="1">
      <alignment horizontal="center" vertical="center"/>
    </xf>
    <xf numFmtId="0" fontId="4" fillId="0" borderId="52" xfId="0" applyFont="1" applyBorder="1" applyAlignment="1">
      <alignment horizontal="left" vertical="center" wrapText="1"/>
    </xf>
    <xf numFmtId="9" fontId="4" fillId="0" borderId="29" xfId="0" applyNumberFormat="1" applyFont="1" applyBorder="1" applyAlignment="1">
      <alignment horizontal="center" vertical="center"/>
    </xf>
    <xf numFmtId="165" fontId="4" fillId="0" borderId="45" xfId="0" applyNumberFormat="1" applyFont="1" applyBorder="1" applyAlignment="1">
      <alignment horizontal="center" vertical="center"/>
    </xf>
    <xf numFmtId="165" fontId="4" fillId="0" borderId="33" xfId="0" applyNumberFormat="1" applyFont="1" applyBorder="1" applyAlignment="1">
      <alignment horizontal="center" vertical="center"/>
    </xf>
    <xf numFmtId="0" fontId="4" fillId="0" borderId="28" xfId="2" applyFont="1" applyBorder="1" applyAlignment="1" applyProtection="1">
      <alignment vertical="center" wrapText="1" readingOrder="1"/>
      <protection locked="0"/>
    </xf>
    <xf numFmtId="0" fontId="4" fillId="0" borderId="50" xfId="2" applyFont="1" applyBorder="1" applyAlignment="1" applyProtection="1">
      <alignment vertical="center" wrapText="1" readingOrder="1"/>
      <protection locked="0"/>
    </xf>
    <xf numFmtId="0" fontId="4" fillId="0" borderId="63" xfId="2" applyFont="1" applyBorder="1" applyAlignment="1" applyProtection="1">
      <alignment vertical="center" wrapText="1" readingOrder="1"/>
      <protection locked="0"/>
    </xf>
    <xf numFmtId="0" fontId="4" fillId="0" borderId="63" xfId="0" applyFont="1" applyBorder="1" applyAlignment="1">
      <alignment horizontal="center" vertical="center"/>
    </xf>
    <xf numFmtId="0" fontId="4" fillId="0" borderId="63" xfId="0" applyFont="1" applyBorder="1" applyAlignment="1">
      <alignment horizontal="left" vertical="center" wrapText="1"/>
    </xf>
    <xf numFmtId="0" fontId="4" fillId="0" borderId="63" xfId="0" applyFont="1" applyBorder="1" applyAlignment="1">
      <alignment vertical="center" wrapText="1"/>
    </xf>
    <xf numFmtId="0" fontId="4" fillId="0" borderId="63" xfId="0" applyFont="1" applyBorder="1" applyAlignment="1">
      <alignment horizontal="center" vertical="center" wrapText="1"/>
    </xf>
    <xf numFmtId="166" fontId="4" fillId="0" borderId="63" xfId="0" applyNumberFormat="1" applyFont="1" applyBorder="1" applyAlignment="1">
      <alignment horizontal="center" vertical="center" wrapText="1"/>
    </xf>
    <xf numFmtId="165" fontId="4" fillId="0" borderId="63" xfId="0" applyNumberFormat="1" applyFont="1" applyBorder="1" applyAlignment="1">
      <alignment horizontal="center" vertical="center"/>
    </xf>
    <xf numFmtId="4" fontId="4" fillId="8" borderId="21" xfId="0" applyNumberFormat="1" applyFont="1" applyFill="1" applyBorder="1" applyAlignment="1">
      <alignment horizontal="center" vertical="center"/>
    </xf>
    <xf numFmtId="166" fontId="14" fillId="7" borderId="23" xfId="0" applyNumberFormat="1" applyFont="1" applyFill="1" applyBorder="1" applyAlignment="1">
      <alignment horizontal="center" vertical="center" wrapText="1"/>
    </xf>
    <xf numFmtId="166" fontId="4" fillId="0" borderId="28" xfId="0" applyNumberFormat="1" applyFont="1" applyBorder="1" applyAlignment="1">
      <alignment horizontal="center" vertical="center" wrapText="1"/>
    </xf>
    <xf numFmtId="0" fontId="16" fillId="0" borderId="0" xfId="0" applyFont="1" applyAlignment="1">
      <alignment horizontal="left" vertical="distributed"/>
    </xf>
    <xf numFmtId="0" fontId="4" fillId="0" borderId="15" xfId="10" applyBorder="1" applyAlignment="1">
      <alignment vertical="center" wrapText="1"/>
    </xf>
    <xf numFmtId="0" fontId="4" fillId="0" borderId="15" xfId="9" applyBorder="1" applyAlignment="1">
      <alignment horizontal="left" vertical="center" wrapText="1"/>
    </xf>
    <xf numFmtId="0" fontId="4" fillId="0" borderId="15" xfId="9" applyBorder="1" applyAlignment="1">
      <alignment vertical="center" wrapText="1"/>
    </xf>
    <xf numFmtId="0" fontId="4" fillId="0" borderId="15" xfId="9" applyBorder="1" applyAlignment="1">
      <alignment horizontal="center" vertical="center" wrapText="1"/>
    </xf>
    <xf numFmtId="4" fontId="4" fillId="0" borderId="15" xfId="9" applyNumberFormat="1" applyBorder="1" applyAlignment="1">
      <alignment horizontal="center" vertical="center"/>
    </xf>
    <xf numFmtId="0" fontId="4" fillId="0" borderId="19" xfId="9" applyBorder="1" applyAlignment="1">
      <alignment vertical="center" wrapText="1"/>
    </xf>
    <xf numFmtId="0" fontId="4" fillId="0" borderId="19" xfId="9" applyBorder="1" applyAlignment="1">
      <alignment horizontal="center" vertical="center" wrapText="1"/>
    </xf>
    <xf numFmtId="4" fontId="4" fillId="0" borderId="19" xfId="9" applyNumberFormat="1" applyBorder="1" applyAlignment="1">
      <alignment horizontal="center" vertical="center"/>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0" xfId="0" applyFont="1" applyBorder="1" applyAlignment="1">
      <alignment horizontal="center" vertical="center" wrapText="1"/>
    </xf>
    <xf numFmtId="0" fontId="14" fillId="7" borderId="22"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14" fillId="7" borderId="26" xfId="0" applyFont="1" applyFill="1" applyBorder="1" applyAlignment="1">
      <alignment horizontal="center" vertical="center" wrapText="1"/>
    </xf>
    <xf numFmtId="4" fontId="14" fillId="7" borderId="24"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0" fontId="4" fillId="0" borderId="3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64" xfId="0" applyFont="1" applyBorder="1" applyAlignment="1">
      <alignment horizontal="center" vertical="center" wrapText="1"/>
    </xf>
    <xf numFmtId="0" fontId="14" fillId="6" borderId="22" xfId="0" applyFont="1" applyFill="1" applyBorder="1" applyAlignment="1">
      <alignment horizontal="center" vertical="center"/>
    </xf>
    <xf numFmtId="0" fontId="14" fillId="6" borderId="23" xfId="0" applyFont="1" applyFill="1" applyBorder="1" applyAlignment="1">
      <alignment horizontal="center" vertical="center"/>
    </xf>
    <xf numFmtId="0" fontId="14" fillId="9" borderId="24" xfId="0" applyFont="1" applyFill="1" applyBorder="1" applyAlignment="1">
      <alignment horizontal="center" vertical="center"/>
    </xf>
    <xf numFmtId="0" fontId="14" fillId="9" borderId="26" xfId="0" applyFont="1" applyFill="1" applyBorder="1" applyAlignment="1">
      <alignment horizontal="center" vertical="center"/>
    </xf>
    <xf numFmtId="0" fontId="14" fillId="9" borderId="25" xfId="0" applyFont="1" applyFill="1" applyBorder="1" applyAlignment="1">
      <alignment horizontal="center" vertical="center"/>
    </xf>
    <xf numFmtId="9" fontId="14" fillId="6" borderId="24" xfId="0" applyNumberFormat="1" applyFont="1" applyFill="1" applyBorder="1" applyAlignment="1">
      <alignment horizontal="center" vertical="center"/>
    </xf>
    <xf numFmtId="9" fontId="14" fillId="6" borderId="25" xfId="0" applyNumberFormat="1" applyFont="1" applyFill="1" applyBorder="1" applyAlignment="1">
      <alignment horizontal="center" vertical="center"/>
    </xf>
    <xf numFmtId="0" fontId="14" fillId="7" borderId="25" xfId="0" applyFont="1" applyFill="1" applyBorder="1" applyAlignment="1">
      <alignment horizontal="center" vertical="center" wrapText="1"/>
    </xf>
    <xf numFmtId="0" fontId="14" fillId="6" borderId="24" xfId="0" applyFont="1" applyFill="1" applyBorder="1" applyAlignment="1">
      <alignment horizontal="center" vertical="center"/>
    </xf>
    <xf numFmtId="0" fontId="14" fillId="6" borderId="26" xfId="0" applyFont="1" applyFill="1" applyBorder="1" applyAlignment="1">
      <alignment horizontal="center" vertical="center"/>
    </xf>
    <xf numFmtId="0" fontId="14" fillId="6" borderId="25" xfId="0" applyFont="1" applyFill="1" applyBorder="1" applyAlignment="1">
      <alignment horizontal="center" vertical="center"/>
    </xf>
    <xf numFmtId="4" fontId="14" fillId="6" borderId="24"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29" xfId="2" applyFont="1" applyBorder="1" applyAlignment="1" applyProtection="1">
      <alignment horizontal="center" vertical="center" wrapText="1" readingOrder="1"/>
      <protection locked="0"/>
    </xf>
    <xf numFmtId="0" fontId="4" fillId="0" borderId="28" xfId="2" applyFont="1" applyBorder="1" applyAlignment="1" applyProtection="1">
      <alignment horizontal="center" vertical="center" wrapText="1" readingOrder="1"/>
      <protection locked="0"/>
    </xf>
    <xf numFmtId="0" fontId="4" fillId="0" borderId="21" xfId="2" applyFont="1" applyBorder="1" applyAlignment="1" applyProtection="1">
      <alignment horizontal="center" vertical="center" wrapText="1" readingOrder="1"/>
      <protection locked="0"/>
    </xf>
    <xf numFmtId="9" fontId="14" fillId="7" borderId="24" xfId="0" applyNumberFormat="1" applyFont="1" applyFill="1" applyBorder="1" applyAlignment="1">
      <alignment horizontal="center" vertical="center"/>
    </xf>
    <xf numFmtId="9" fontId="14" fillId="7" borderId="25" xfId="0" applyNumberFormat="1" applyFont="1" applyFill="1" applyBorder="1" applyAlignment="1">
      <alignment horizontal="center" vertical="center"/>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14" fillId="7" borderId="61"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14" fillId="8" borderId="24" xfId="0" applyFont="1" applyFill="1" applyBorder="1" applyAlignment="1">
      <alignment horizontal="center" vertical="center" wrapText="1"/>
    </xf>
    <xf numFmtId="0" fontId="14" fillId="8" borderId="26" xfId="0" applyFont="1" applyFill="1" applyBorder="1" applyAlignment="1">
      <alignment horizontal="center" vertical="center" wrapText="1"/>
    </xf>
    <xf numFmtId="4" fontId="14" fillId="7" borderId="23" xfId="0" applyNumberFormat="1" applyFont="1" applyFill="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38" xfId="2" applyFont="1" applyBorder="1" applyAlignment="1" applyProtection="1">
      <alignment horizontal="center" vertical="center" wrapText="1" readingOrder="1"/>
      <protection locked="0"/>
    </xf>
    <xf numFmtId="0" fontId="4" fillId="0" borderId="33" xfId="2" applyFont="1" applyBorder="1" applyAlignment="1" applyProtection="1">
      <alignment horizontal="center" vertical="center" wrapText="1" readingOrder="1"/>
      <protection locked="0"/>
    </xf>
    <xf numFmtId="0" fontId="4" fillId="0" borderId="34" xfId="2" applyFont="1" applyBorder="1" applyAlignment="1" applyProtection="1">
      <alignment horizontal="center" vertical="center" wrapText="1" readingOrder="1"/>
      <protection locked="0"/>
    </xf>
    <xf numFmtId="0" fontId="4" fillId="0" borderId="35" xfId="2" applyFont="1" applyBorder="1" applyAlignment="1" applyProtection="1">
      <alignment horizontal="center" vertical="center" wrapText="1" readingOrder="1"/>
      <protection locked="0"/>
    </xf>
    <xf numFmtId="0" fontId="14" fillId="7" borderId="25" xfId="2" applyFont="1" applyFill="1" applyBorder="1" applyAlignment="1" applyProtection="1">
      <alignment horizontal="center" vertical="center" wrapText="1" readingOrder="1"/>
      <protection locked="0"/>
    </xf>
    <xf numFmtId="0" fontId="14" fillId="7" borderId="23" xfId="2" applyFont="1" applyFill="1" applyBorder="1" applyAlignment="1" applyProtection="1">
      <alignment horizontal="center" vertical="center" wrapText="1" readingOrder="1"/>
      <protection locked="0"/>
    </xf>
    <xf numFmtId="0" fontId="4" fillId="0" borderId="20" xfId="2" applyFont="1" applyBorder="1" applyAlignment="1" applyProtection="1">
      <alignment horizontal="center" vertical="center" wrapText="1" readingOrder="1"/>
      <protection locked="0"/>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xf>
    <xf numFmtId="0" fontId="14" fillId="7" borderId="22" xfId="0" applyFont="1" applyFill="1" applyBorder="1" applyAlignment="1">
      <alignment horizontal="center" vertical="center"/>
    </xf>
    <xf numFmtId="0" fontId="14" fillId="7" borderId="23" xfId="0" applyFont="1" applyFill="1" applyBorder="1" applyAlignment="1">
      <alignment horizontal="center" vertical="center"/>
    </xf>
    <xf numFmtId="0" fontId="14" fillId="8" borderId="24" xfId="0" applyFont="1" applyFill="1" applyBorder="1" applyAlignment="1">
      <alignment horizontal="center" vertical="center"/>
    </xf>
    <xf numFmtId="0" fontId="14" fillId="8" borderId="26" xfId="0" applyFont="1" applyFill="1" applyBorder="1" applyAlignment="1">
      <alignment horizontal="center" vertical="center"/>
    </xf>
    <xf numFmtId="0" fontId="4" fillId="0" borderId="19" xfId="2" applyFont="1" applyBorder="1" applyAlignment="1" applyProtection="1">
      <alignment horizontal="center" vertical="center" readingOrder="1"/>
      <protection locked="0"/>
    </xf>
    <xf numFmtId="0" fontId="4" fillId="0" borderId="28" xfId="2" applyFont="1" applyBorder="1" applyAlignment="1" applyProtection="1">
      <alignment horizontal="center" vertical="center" readingOrder="1"/>
      <protection locked="0"/>
    </xf>
    <xf numFmtId="0" fontId="4" fillId="0" borderId="20" xfId="2" applyFont="1" applyBorder="1" applyAlignment="1" applyProtection="1">
      <alignment horizontal="center" vertical="center" readingOrder="1"/>
      <protection locked="0"/>
    </xf>
    <xf numFmtId="0" fontId="14" fillId="8" borderId="25" xfId="0" applyFont="1" applyFill="1" applyBorder="1" applyAlignment="1">
      <alignment horizontal="center" vertical="center"/>
    </xf>
    <xf numFmtId="0" fontId="14" fillId="8" borderId="23" xfId="0" applyFont="1" applyFill="1" applyBorder="1" applyAlignment="1">
      <alignment horizontal="center" vertical="center"/>
    </xf>
    <xf numFmtId="0" fontId="14" fillId="7" borderId="24" xfId="0" applyFont="1" applyFill="1" applyBorder="1" applyAlignment="1">
      <alignment horizontal="center" vertical="center"/>
    </xf>
    <xf numFmtId="0" fontId="14" fillId="7" borderId="26" xfId="0" applyFont="1" applyFill="1" applyBorder="1" applyAlignment="1">
      <alignment horizontal="center" vertical="center"/>
    </xf>
    <xf numFmtId="0" fontId="4" fillId="0" borderId="40" xfId="0" applyFont="1" applyBorder="1" applyAlignment="1">
      <alignment horizontal="center" vertical="center"/>
    </xf>
    <xf numFmtId="0" fontId="14" fillId="7" borderId="61" xfId="0" applyFont="1" applyFill="1" applyBorder="1" applyAlignment="1">
      <alignment horizontal="center" vertical="center"/>
    </xf>
    <xf numFmtId="0" fontId="14" fillId="7" borderId="25" xfId="0" applyFont="1" applyFill="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20" xfId="0" applyFont="1" applyBorder="1" applyAlignment="1">
      <alignment horizontal="center" vertical="center"/>
    </xf>
    <xf numFmtId="0" fontId="14" fillId="8" borderId="22" xfId="0" applyFont="1" applyFill="1" applyBorder="1" applyAlignment="1">
      <alignment horizontal="center" vertical="center"/>
    </xf>
    <xf numFmtId="0" fontId="4" fillId="8" borderId="24" xfId="0" applyFont="1" applyFill="1" applyBorder="1" applyAlignment="1">
      <alignment horizontal="center" vertical="center" wrapText="1"/>
    </xf>
    <xf numFmtId="0" fontId="4" fillId="8" borderId="26" xfId="0" applyFont="1" applyFill="1" applyBorder="1" applyAlignment="1">
      <alignment horizontal="center" vertical="center" wrapText="1"/>
    </xf>
    <xf numFmtId="4" fontId="14" fillId="8" borderId="24" xfId="0" applyNumberFormat="1" applyFont="1" applyFill="1" applyBorder="1" applyAlignment="1">
      <alignment horizontal="center" vertical="center"/>
    </xf>
    <xf numFmtId="4" fontId="14" fillId="8" borderId="25" xfId="0" applyNumberFormat="1" applyFont="1" applyFill="1" applyBorder="1" applyAlignment="1">
      <alignment horizontal="center" vertical="center"/>
    </xf>
    <xf numFmtId="0" fontId="4" fillId="0" borderId="27" xfId="0" applyFont="1" applyBorder="1" applyAlignment="1">
      <alignment horizontal="center" vertical="center" wrapText="1"/>
    </xf>
    <xf numFmtId="0" fontId="4" fillId="0" borderId="32" xfId="0" applyFont="1" applyBorder="1" applyAlignment="1">
      <alignment horizontal="center" vertical="center" wrapText="1"/>
    </xf>
    <xf numFmtId="0" fontId="14" fillId="8" borderId="61" xfId="0" applyFont="1" applyFill="1" applyBorder="1" applyAlignment="1">
      <alignment horizontal="center" vertical="center"/>
    </xf>
    <xf numFmtId="0" fontId="14" fillId="6" borderId="61" xfId="0" applyFont="1" applyFill="1" applyBorder="1" applyAlignment="1">
      <alignment horizontal="center" vertical="center"/>
    </xf>
    <xf numFmtId="164" fontId="4" fillId="0" borderId="29" xfId="13" applyFont="1" applyBorder="1" applyAlignment="1">
      <alignment horizontal="center" vertical="center" wrapText="1"/>
    </xf>
    <xf numFmtId="164" fontId="4" fillId="0" borderId="28" xfId="13" applyFont="1" applyBorder="1" applyAlignment="1">
      <alignment horizontal="center" vertical="center" wrapText="1"/>
    </xf>
    <xf numFmtId="164" fontId="4" fillId="0" borderId="20" xfId="13" applyFont="1" applyBorder="1" applyAlignment="1">
      <alignment horizontal="center" vertical="center" wrapText="1"/>
    </xf>
  </cellXfs>
  <cellStyles count="15">
    <cellStyle name="Euro" xfId="1" xr:uid="{00000000-0005-0000-0000-000000000000}"/>
    <cellStyle name="Normal" xfId="0" builtinId="0"/>
    <cellStyle name="Normal 2" xfId="2" xr:uid="{00000000-0005-0000-0000-000002000000}"/>
    <cellStyle name="Normal 3" xfId="3" xr:uid="{00000000-0005-0000-0000-000003000000}"/>
    <cellStyle name="Normal 4" xfId="12" xr:uid="{00000000-0005-0000-0000-000004000000}"/>
    <cellStyle name="Normal 6" xfId="9" xr:uid="{00000000-0005-0000-0000-000005000000}"/>
    <cellStyle name="Normal 8" xfId="11" xr:uid="{00000000-0005-0000-0000-000006000000}"/>
    <cellStyle name="Normal_Folha1_1" xfId="10" xr:uid="{00000000-0005-0000-0000-000007000000}"/>
    <cellStyle name="Nota 2" xfId="4" xr:uid="{00000000-0005-0000-0000-000008000000}"/>
    <cellStyle name="Nota 3" xfId="5" xr:uid="{00000000-0005-0000-0000-000009000000}"/>
    <cellStyle name="Nota 4" xfId="6" xr:uid="{00000000-0005-0000-0000-00000A000000}"/>
    <cellStyle name="Percentagem" xfId="14" builtinId="5"/>
    <cellStyle name="Percentagem 2" xfId="7" xr:uid="{00000000-0005-0000-0000-00000C000000}"/>
    <cellStyle name="Percentagem 3" xfId="8" xr:uid="{00000000-0005-0000-0000-00000D000000}"/>
    <cellStyle name="Vírgula" xfId="13" builtinId="3"/>
  </cellStyles>
  <dxfs count="0"/>
  <tableStyles count="0" defaultTableStyle="TableStyleMedium2" defaultPivotStyle="PivotStyleLight16"/>
  <colors>
    <mruColors>
      <color rgb="FFD9D9D9"/>
      <color rgb="FFDAEEF3"/>
      <color rgb="FFFF9900"/>
      <color rgb="FFFABF8F"/>
      <color rgb="FFDCE6F1"/>
      <color rgb="FF16365C"/>
      <color rgb="FFB8CCE4"/>
      <color rgb="FF007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440531</xdr:colOff>
      <xdr:row>1</xdr:row>
      <xdr:rowOff>132333</xdr:rowOff>
    </xdr:from>
    <xdr:to>
      <xdr:col>4</xdr:col>
      <xdr:colOff>1213644</xdr:colOff>
      <xdr:row>8</xdr:row>
      <xdr:rowOff>71721</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0" y="132333"/>
          <a:ext cx="2975769" cy="1332419"/>
        </a:xfrm>
        <a:prstGeom prst="rect">
          <a:avLst/>
        </a:prstGeom>
      </xdr:spPr>
    </xdr:pic>
    <xdr:clientData/>
  </xdr:twoCellAnchor>
  <xdr:twoCellAnchor editAs="oneCell">
    <xdr:from>
      <xdr:col>5</xdr:col>
      <xdr:colOff>537367</xdr:colOff>
      <xdr:row>2</xdr:row>
      <xdr:rowOff>101794</xdr:rowOff>
    </xdr:from>
    <xdr:to>
      <xdr:col>7</xdr:col>
      <xdr:colOff>823230</xdr:colOff>
      <xdr:row>7</xdr:row>
      <xdr:rowOff>227237</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92648" y="268482"/>
          <a:ext cx="3405301" cy="1054130"/>
        </a:xfrm>
        <a:prstGeom prst="rect">
          <a:avLst/>
        </a:prstGeom>
      </xdr:spPr>
    </xdr:pic>
    <xdr:clientData/>
  </xdr:twoCellAnchor>
  <xdr:twoCellAnchor editAs="oneCell">
    <xdr:from>
      <xdr:col>7</xdr:col>
      <xdr:colOff>1333500</xdr:colOff>
      <xdr:row>2</xdr:row>
      <xdr:rowOff>129536</xdr:rowOff>
    </xdr:from>
    <xdr:to>
      <xdr:col>10</xdr:col>
      <xdr:colOff>708228</xdr:colOff>
      <xdr:row>7</xdr:row>
      <xdr:rowOff>209896</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08219" y="296224"/>
          <a:ext cx="3768134" cy="1009047"/>
        </a:xfrm>
        <a:prstGeom prst="rect">
          <a:avLst/>
        </a:prstGeom>
      </xdr:spPr>
    </xdr:pic>
    <xdr:clientData/>
  </xdr:twoCellAnchor>
  <xdr:twoCellAnchor editAs="oneCell">
    <xdr:from>
      <xdr:col>20</xdr:col>
      <xdr:colOff>0</xdr:colOff>
      <xdr:row>896</xdr:row>
      <xdr:rowOff>0</xdr:rowOff>
    </xdr:from>
    <xdr:to>
      <xdr:col>27</xdr:col>
      <xdr:colOff>381000</xdr:colOff>
      <xdr:row>896</xdr:row>
      <xdr:rowOff>934917</xdr:rowOff>
    </xdr:to>
    <xdr:pic>
      <xdr:nvPicPr>
        <xdr:cNvPr id="5" name="Imagem 4">
          <a:extLst>
            <a:ext uri="{FF2B5EF4-FFF2-40B4-BE49-F238E27FC236}">
              <a16:creationId xmlns:a16="http://schemas.microsoft.com/office/drawing/2014/main" id="{3EE36257-A390-4051-6C12-20E2F4ACCD95}"/>
            </a:ext>
          </a:extLst>
        </xdr:cNvPr>
        <xdr:cNvPicPr>
          <a:picLocks noChangeAspect="1"/>
        </xdr:cNvPicPr>
      </xdr:nvPicPr>
      <xdr:blipFill>
        <a:blip xmlns:r="http://schemas.openxmlformats.org/officeDocument/2006/relationships" r:embed="rId4"/>
        <a:stretch>
          <a:fillRect/>
        </a:stretch>
      </xdr:blipFill>
      <xdr:spPr>
        <a:xfrm>
          <a:off x="52316063" y="1252983708"/>
          <a:ext cx="4631531" cy="9349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489"/>
  <sheetViews>
    <sheetView showGridLines="0" tabSelected="1" topLeftCell="A2" zoomScale="80" zoomScaleNormal="80" workbookViewId="0">
      <selection activeCell="A2" sqref="A2"/>
    </sheetView>
  </sheetViews>
  <sheetFormatPr defaultRowHeight="12.75" x14ac:dyDescent="0.2"/>
  <cols>
    <col min="1" max="1" width="9.140625" customWidth="1"/>
    <col min="2" max="2" width="7.28515625" customWidth="1"/>
    <col min="3" max="3" width="8.5703125" customWidth="1"/>
    <col min="4" max="4" width="17.140625" customWidth="1"/>
    <col min="5" max="5" width="20.140625" customWidth="1"/>
    <col min="6" max="6" width="21.42578125" style="3" customWidth="1"/>
    <col min="7" max="7" width="25.28515625" style="26" customWidth="1"/>
    <col min="8" max="8" width="21.5703125" style="26" customWidth="1"/>
    <col min="9" max="9" width="27.28515625" style="29" customWidth="1"/>
    <col min="10" max="10" width="17" style="3" customWidth="1"/>
    <col min="11" max="11" width="21.140625" style="3" customWidth="1"/>
    <col min="12" max="12" width="32.85546875" style="30" customWidth="1"/>
    <col min="13" max="13" width="19.42578125" style="29" customWidth="1"/>
    <col min="14" max="14" width="18.140625" style="40" customWidth="1"/>
    <col min="15" max="15" width="13.5703125" style="40" customWidth="1"/>
    <col min="16" max="16" width="15.28515625" style="40" customWidth="1"/>
    <col min="17" max="17" width="19.5703125" style="3" customWidth="1"/>
    <col min="18" max="18" width="20.7109375" style="3" customWidth="1"/>
    <col min="19" max="19" width="17.28515625" style="3" bestFit="1" customWidth="1"/>
    <col min="20" max="20" width="22.140625" style="3" customWidth="1"/>
  </cols>
  <sheetData>
    <row r="1" spans="2:20" ht="12.75" hidden="1" customHeight="1" thickBot="1" x14ac:dyDescent="0.25"/>
    <row r="4" spans="2:20" ht="15" customHeight="1" x14ac:dyDescent="0.25">
      <c r="P4" s="41"/>
      <c r="R4" s="5"/>
    </row>
    <row r="5" spans="2:20" ht="15" customHeight="1" x14ac:dyDescent="0.25">
      <c r="P5" s="41"/>
      <c r="R5" s="5"/>
    </row>
    <row r="6" spans="2:20" ht="15" customHeight="1" x14ac:dyDescent="0.2">
      <c r="N6" s="42"/>
      <c r="O6" s="42"/>
      <c r="P6" s="42"/>
      <c r="R6" s="5"/>
    </row>
    <row r="7" spans="2:20" ht="15" customHeight="1" x14ac:dyDescent="0.25">
      <c r="P7" s="41"/>
      <c r="R7" s="5"/>
    </row>
    <row r="8" spans="2:20" ht="23.25" customHeight="1" x14ac:dyDescent="0.25">
      <c r="B8" s="2"/>
      <c r="C8" s="2"/>
      <c r="D8" s="2"/>
      <c r="E8" s="2"/>
      <c r="F8" s="10"/>
      <c r="P8" s="41"/>
      <c r="R8" s="5"/>
    </row>
    <row r="9" spans="2:20" ht="21" x14ac:dyDescent="0.35">
      <c r="B9" s="2"/>
      <c r="C9" s="2"/>
      <c r="D9" s="2"/>
      <c r="E9" s="2"/>
      <c r="F9" s="10"/>
      <c r="P9" s="41"/>
      <c r="R9" s="8"/>
    </row>
    <row r="10" spans="2:20" ht="15" customHeight="1" x14ac:dyDescent="0.25">
      <c r="D10" s="2" t="s">
        <v>5066</v>
      </c>
      <c r="E10" s="2"/>
      <c r="F10" s="10"/>
      <c r="G10" s="27"/>
      <c r="H10" s="27"/>
      <c r="R10" s="4"/>
    </row>
    <row r="11" spans="2:20" ht="18.75" customHeight="1" x14ac:dyDescent="0.3">
      <c r="D11" s="2" t="s">
        <v>5103</v>
      </c>
      <c r="E11" s="2"/>
      <c r="F11" s="10"/>
      <c r="G11" s="281"/>
      <c r="H11" s="27"/>
      <c r="R11" s="4"/>
      <c r="T11" s="18" t="s">
        <v>197</v>
      </c>
    </row>
    <row r="12" spans="2:20" ht="13.5" customHeight="1" thickBot="1" x14ac:dyDescent="0.25">
      <c r="R12" s="5"/>
    </row>
    <row r="13" spans="2:20" s="1" customFormat="1" ht="28.5" x14ac:dyDescent="0.2">
      <c r="B13" s="20"/>
      <c r="C13" s="21"/>
      <c r="D13" s="346" t="s">
        <v>196</v>
      </c>
      <c r="E13" s="347"/>
      <c r="F13" s="347"/>
      <c r="G13" s="347"/>
      <c r="H13" s="347"/>
      <c r="I13" s="347"/>
      <c r="J13" s="347"/>
      <c r="K13" s="347"/>
      <c r="L13" s="347"/>
      <c r="M13" s="347"/>
      <c r="N13" s="347"/>
      <c r="O13" s="347"/>
      <c r="P13" s="347"/>
      <c r="Q13" s="347"/>
      <c r="R13" s="347"/>
      <c r="S13" s="347"/>
      <c r="T13" s="347"/>
    </row>
    <row r="14" spans="2:20" s="1" customFormat="1" ht="106.5" customHeight="1" thickBot="1" x14ac:dyDescent="0.25">
      <c r="B14" s="348" t="s">
        <v>2897</v>
      </c>
      <c r="C14" s="349"/>
      <c r="D14" s="22" t="s">
        <v>195</v>
      </c>
      <c r="E14" s="19" t="s">
        <v>194</v>
      </c>
      <c r="F14" s="19" t="s">
        <v>227</v>
      </c>
      <c r="G14" s="19" t="s">
        <v>193</v>
      </c>
      <c r="H14" s="33" t="s">
        <v>192</v>
      </c>
      <c r="I14" s="19" t="s">
        <v>198</v>
      </c>
      <c r="J14" s="19" t="s">
        <v>391</v>
      </c>
      <c r="K14" s="19" t="s">
        <v>392</v>
      </c>
      <c r="L14" s="19" t="s">
        <v>306</v>
      </c>
      <c r="M14" s="19" t="s">
        <v>545</v>
      </c>
      <c r="N14" s="44" t="s">
        <v>205</v>
      </c>
      <c r="O14" s="43" t="s">
        <v>731</v>
      </c>
      <c r="P14" s="43" t="s">
        <v>305</v>
      </c>
      <c r="Q14" s="32" t="s">
        <v>191</v>
      </c>
      <c r="R14" s="32" t="s">
        <v>730</v>
      </c>
      <c r="S14" s="32" t="s">
        <v>204</v>
      </c>
      <c r="T14" s="32" t="s">
        <v>390</v>
      </c>
    </row>
    <row r="15" spans="2:20" s="24" customFormat="1" ht="199.5" customHeight="1" x14ac:dyDescent="0.2">
      <c r="B15" s="350"/>
      <c r="C15" s="351"/>
      <c r="D15" s="331"/>
      <c r="E15" s="324"/>
      <c r="F15" s="49" t="s">
        <v>1349</v>
      </c>
      <c r="G15" s="50" t="s">
        <v>948</v>
      </c>
      <c r="H15" s="51" t="s">
        <v>499</v>
      </c>
      <c r="I15" s="49" t="s">
        <v>777</v>
      </c>
      <c r="J15" s="52" t="s">
        <v>314</v>
      </c>
      <c r="K15" s="52" t="s">
        <v>500</v>
      </c>
      <c r="L15" s="51" t="s">
        <v>499</v>
      </c>
      <c r="M15" s="49" t="s">
        <v>303</v>
      </c>
      <c r="N15" s="53">
        <v>42590</v>
      </c>
      <c r="O15" s="53">
        <v>42675</v>
      </c>
      <c r="P15" s="53">
        <v>44012</v>
      </c>
      <c r="Q15" s="54">
        <v>167963.68</v>
      </c>
      <c r="R15" s="55">
        <v>0.5000000230084749</v>
      </c>
      <c r="S15" s="54" t="s">
        <v>226</v>
      </c>
      <c r="T15" s="54">
        <v>83981.84</v>
      </c>
    </row>
    <row r="16" spans="2:20" s="24" customFormat="1" ht="118.5" customHeight="1" x14ac:dyDescent="0.2">
      <c r="B16" s="350"/>
      <c r="C16" s="351"/>
      <c r="D16" s="331"/>
      <c r="E16" s="324"/>
      <c r="F16" s="49" t="s">
        <v>1350</v>
      </c>
      <c r="G16" s="50" t="s">
        <v>1720</v>
      </c>
      <c r="H16" s="51" t="s">
        <v>3342</v>
      </c>
      <c r="I16" s="49" t="s">
        <v>1073</v>
      </c>
      <c r="J16" s="52" t="s">
        <v>314</v>
      </c>
      <c r="K16" s="52" t="s">
        <v>500</v>
      </c>
      <c r="L16" s="51" t="s">
        <v>3342</v>
      </c>
      <c r="M16" s="49" t="s">
        <v>5067</v>
      </c>
      <c r="N16" s="53">
        <v>42936</v>
      </c>
      <c r="O16" s="53">
        <v>42979</v>
      </c>
      <c r="P16" s="53">
        <v>44926</v>
      </c>
      <c r="Q16" s="54">
        <v>477653.26</v>
      </c>
      <c r="R16" s="55">
        <v>0.62</v>
      </c>
      <c r="S16" s="54" t="s">
        <v>226</v>
      </c>
      <c r="T16" s="54">
        <v>296145.02</v>
      </c>
    </row>
    <row r="17" spans="2:20" s="24" customFormat="1" ht="105.75" customHeight="1" x14ac:dyDescent="0.2">
      <c r="B17" s="350"/>
      <c r="C17" s="351"/>
      <c r="D17" s="331"/>
      <c r="E17" s="324"/>
      <c r="F17" s="49" t="s">
        <v>1350</v>
      </c>
      <c r="G17" s="50" t="s">
        <v>949</v>
      </c>
      <c r="H17" s="51" t="s">
        <v>778</v>
      </c>
      <c r="I17" s="49" t="s">
        <v>783</v>
      </c>
      <c r="J17" s="52" t="s">
        <v>314</v>
      </c>
      <c r="K17" s="52" t="s">
        <v>500</v>
      </c>
      <c r="L17" s="51" t="s">
        <v>778</v>
      </c>
      <c r="M17" s="49" t="s">
        <v>5068</v>
      </c>
      <c r="N17" s="53">
        <v>42810</v>
      </c>
      <c r="O17" s="53">
        <v>42856</v>
      </c>
      <c r="P17" s="53">
        <v>44469</v>
      </c>
      <c r="Q17" s="54">
        <v>8226074.2199999997</v>
      </c>
      <c r="R17" s="55">
        <v>0.62</v>
      </c>
      <c r="S17" s="54" t="s">
        <v>226</v>
      </c>
      <c r="T17" s="54">
        <v>5100166.0199999996</v>
      </c>
    </row>
    <row r="18" spans="2:20" s="24" customFormat="1" ht="111.75" customHeight="1" x14ac:dyDescent="0.2">
      <c r="B18" s="350"/>
      <c r="C18" s="351"/>
      <c r="D18" s="331"/>
      <c r="E18" s="324"/>
      <c r="F18" s="49" t="s">
        <v>1350</v>
      </c>
      <c r="G18" s="50" t="s">
        <v>950</v>
      </c>
      <c r="H18" s="51" t="s">
        <v>779</v>
      </c>
      <c r="I18" s="49" t="s">
        <v>784</v>
      </c>
      <c r="J18" s="52" t="s">
        <v>314</v>
      </c>
      <c r="K18" s="52" t="s">
        <v>500</v>
      </c>
      <c r="L18" s="51" t="s">
        <v>779</v>
      </c>
      <c r="M18" s="49" t="s">
        <v>5069</v>
      </c>
      <c r="N18" s="53">
        <v>42810</v>
      </c>
      <c r="O18" s="53">
        <v>42887</v>
      </c>
      <c r="P18" s="53">
        <v>44469</v>
      </c>
      <c r="Q18" s="54">
        <v>316371.90000000002</v>
      </c>
      <c r="R18" s="55">
        <v>0.62</v>
      </c>
      <c r="S18" s="54" t="s">
        <v>226</v>
      </c>
      <c r="T18" s="54">
        <v>196150.58</v>
      </c>
    </row>
    <row r="19" spans="2:20" s="24" customFormat="1" ht="155.25" customHeight="1" x14ac:dyDescent="0.2">
      <c r="B19" s="350"/>
      <c r="C19" s="351"/>
      <c r="D19" s="331"/>
      <c r="E19" s="324"/>
      <c r="F19" s="49" t="s">
        <v>1350</v>
      </c>
      <c r="G19" s="50" t="s">
        <v>951</v>
      </c>
      <c r="H19" s="51" t="s">
        <v>780</v>
      </c>
      <c r="I19" s="49" t="s">
        <v>785</v>
      </c>
      <c r="J19" s="52" t="s">
        <v>314</v>
      </c>
      <c r="K19" s="52" t="s">
        <v>500</v>
      </c>
      <c r="L19" s="51" t="s">
        <v>780</v>
      </c>
      <c r="M19" s="49" t="s">
        <v>5070</v>
      </c>
      <c r="N19" s="53">
        <v>42810</v>
      </c>
      <c r="O19" s="53">
        <v>42917</v>
      </c>
      <c r="P19" s="53">
        <v>45107</v>
      </c>
      <c r="Q19" s="54">
        <v>1377793.83</v>
      </c>
      <c r="R19" s="55">
        <v>0.62000000343349471</v>
      </c>
      <c r="S19" s="54" t="s">
        <v>226</v>
      </c>
      <c r="T19" s="54">
        <v>854232.18</v>
      </c>
    </row>
    <row r="20" spans="2:20" s="24" customFormat="1" ht="90" customHeight="1" x14ac:dyDescent="0.2">
      <c r="B20" s="350"/>
      <c r="C20" s="351"/>
      <c r="D20" s="331"/>
      <c r="E20" s="324"/>
      <c r="F20" s="49" t="s">
        <v>1350</v>
      </c>
      <c r="G20" s="50" t="s">
        <v>952</v>
      </c>
      <c r="H20" s="51" t="s">
        <v>781</v>
      </c>
      <c r="I20" s="49" t="s">
        <v>786</v>
      </c>
      <c r="J20" s="52" t="s">
        <v>314</v>
      </c>
      <c r="K20" s="52" t="s">
        <v>500</v>
      </c>
      <c r="L20" s="51" t="s">
        <v>781</v>
      </c>
      <c r="M20" s="49" t="s">
        <v>5071</v>
      </c>
      <c r="N20" s="53">
        <v>42810</v>
      </c>
      <c r="O20" s="53">
        <v>42887</v>
      </c>
      <c r="P20" s="53">
        <v>44560</v>
      </c>
      <c r="Q20" s="54">
        <v>147450.96</v>
      </c>
      <c r="R20" s="55">
        <v>0.62</v>
      </c>
      <c r="S20" s="54" t="s">
        <v>226</v>
      </c>
      <c r="T20" s="54">
        <v>91419.6</v>
      </c>
    </row>
    <row r="21" spans="2:20" s="24" customFormat="1" ht="90" customHeight="1" x14ac:dyDescent="0.2">
      <c r="B21" s="350"/>
      <c r="C21" s="351"/>
      <c r="D21" s="331"/>
      <c r="E21" s="324"/>
      <c r="F21" s="49" t="s">
        <v>1350</v>
      </c>
      <c r="G21" s="50" t="s">
        <v>953</v>
      </c>
      <c r="H21" s="51" t="s">
        <v>782</v>
      </c>
      <c r="I21" s="49" t="s">
        <v>787</v>
      </c>
      <c r="J21" s="52" t="s">
        <v>314</v>
      </c>
      <c r="K21" s="52" t="s">
        <v>500</v>
      </c>
      <c r="L21" s="51" t="s">
        <v>782</v>
      </c>
      <c r="M21" s="49" t="s">
        <v>5072</v>
      </c>
      <c r="N21" s="53">
        <v>42810</v>
      </c>
      <c r="O21" s="53">
        <v>42905</v>
      </c>
      <c r="P21" s="53">
        <v>44364</v>
      </c>
      <c r="Q21" s="54">
        <v>128055.87</v>
      </c>
      <c r="R21" s="55">
        <v>0.62000000311995251</v>
      </c>
      <c r="S21" s="54" t="s">
        <v>226</v>
      </c>
      <c r="T21" s="54">
        <v>79394.64</v>
      </c>
    </row>
    <row r="22" spans="2:20" s="24" customFormat="1" ht="90" customHeight="1" x14ac:dyDescent="0.2">
      <c r="B22" s="350"/>
      <c r="C22" s="351"/>
      <c r="D22" s="331"/>
      <c r="E22" s="324"/>
      <c r="F22" s="49" t="s">
        <v>1351</v>
      </c>
      <c r="G22" s="50" t="s">
        <v>702</v>
      </c>
      <c r="H22" s="51" t="s">
        <v>3339</v>
      </c>
      <c r="I22" s="49" t="s">
        <v>1074</v>
      </c>
      <c r="J22" s="52" t="s">
        <v>314</v>
      </c>
      <c r="K22" s="52" t="s">
        <v>500</v>
      </c>
      <c r="L22" s="51" t="s">
        <v>3339</v>
      </c>
      <c r="M22" s="49" t="s">
        <v>5073</v>
      </c>
      <c r="N22" s="53">
        <v>42948</v>
      </c>
      <c r="O22" s="53">
        <v>43009</v>
      </c>
      <c r="P22" s="53">
        <v>43740</v>
      </c>
      <c r="Q22" s="54">
        <v>126554.51</v>
      </c>
      <c r="R22" s="55">
        <v>0.4</v>
      </c>
      <c r="S22" s="54" t="s">
        <v>226</v>
      </c>
      <c r="T22" s="54">
        <v>50621.8</v>
      </c>
    </row>
    <row r="23" spans="2:20" s="24" customFormat="1" ht="90" customHeight="1" x14ac:dyDescent="0.2">
      <c r="B23" s="350"/>
      <c r="C23" s="351"/>
      <c r="D23" s="331"/>
      <c r="E23" s="324"/>
      <c r="F23" s="49" t="s">
        <v>1351</v>
      </c>
      <c r="G23" s="50" t="s">
        <v>1721</v>
      </c>
      <c r="H23" s="51" t="s">
        <v>3340</v>
      </c>
      <c r="I23" s="49" t="s">
        <v>1167</v>
      </c>
      <c r="J23" s="52" t="s">
        <v>314</v>
      </c>
      <c r="K23" s="52" t="s">
        <v>500</v>
      </c>
      <c r="L23" s="51" t="s">
        <v>3341</v>
      </c>
      <c r="M23" s="49" t="s">
        <v>5074</v>
      </c>
      <c r="N23" s="53">
        <v>43000</v>
      </c>
      <c r="O23" s="53">
        <v>43102</v>
      </c>
      <c r="P23" s="53">
        <v>43830</v>
      </c>
      <c r="Q23" s="54">
        <v>5862.88</v>
      </c>
      <c r="R23" s="55">
        <v>0.4</v>
      </c>
      <c r="S23" s="54" t="s">
        <v>226</v>
      </c>
      <c r="T23" s="54">
        <v>2345.15</v>
      </c>
    </row>
    <row r="24" spans="2:20" s="24" customFormat="1" ht="138.75" customHeight="1" x14ac:dyDescent="0.2">
      <c r="B24" s="350"/>
      <c r="C24" s="351"/>
      <c r="D24" s="331"/>
      <c r="E24" s="324"/>
      <c r="F24" s="49" t="s">
        <v>1352</v>
      </c>
      <c r="G24" s="50" t="s">
        <v>946</v>
      </c>
      <c r="H24" s="51" t="s">
        <v>2898</v>
      </c>
      <c r="I24" s="49" t="s">
        <v>1120</v>
      </c>
      <c r="J24" s="52" t="s">
        <v>314</v>
      </c>
      <c r="K24" s="52" t="s">
        <v>500</v>
      </c>
      <c r="L24" s="51"/>
      <c r="M24" s="49" t="s">
        <v>13</v>
      </c>
      <c r="N24" s="53">
        <v>42964</v>
      </c>
      <c r="O24" s="53">
        <v>43009</v>
      </c>
      <c r="P24" s="53">
        <v>45087</v>
      </c>
      <c r="Q24" s="54">
        <v>373701.9</v>
      </c>
      <c r="R24" s="55">
        <v>0.4</v>
      </c>
      <c r="S24" s="54" t="s">
        <v>226</v>
      </c>
      <c r="T24" s="54">
        <v>149480.76</v>
      </c>
    </row>
    <row r="25" spans="2:20" s="24" customFormat="1" ht="126.75" customHeight="1" x14ac:dyDescent="0.2">
      <c r="B25" s="350"/>
      <c r="C25" s="351"/>
      <c r="D25" s="331"/>
      <c r="E25" s="324"/>
      <c r="F25" s="49" t="s">
        <v>1444</v>
      </c>
      <c r="G25" s="50" t="s">
        <v>702</v>
      </c>
      <c r="H25" s="51" t="s">
        <v>1445</v>
      </c>
      <c r="I25" s="49" t="s">
        <v>1446</v>
      </c>
      <c r="J25" s="52" t="s">
        <v>314</v>
      </c>
      <c r="K25" s="52" t="s">
        <v>500</v>
      </c>
      <c r="L25" s="51"/>
      <c r="M25" s="49" t="s">
        <v>13</v>
      </c>
      <c r="N25" s="53">
        <v>43187</v>
      </c>
      <c r="O25" s="53">
        <v>43282</v>
      </c>
      <c r="P25" s="53">
        <v>44681</v>
      </c>
      <c r="Q25" s="54">
        <v>238875.96</v>
      </c>
      <c r="R25" s="55">
        <v>0.4</v>
      </c>
      <c r="S25" s="54" t="s">
        <v>226</v>
      </c>
      <c r="T25" s="54">
        <v>95550.39</v>
      </c>
    </row>
    <row r="26" spans="2:20" s="24" customFormat="1" ht="126.75" customHeight="1" x14ac:dyDescent="0.2">
      <c r="B26" s="350"/>
      <c r="C26" s="351"/>
      <c r="D26" s="331"/>
      <c r="E26" s="324"/>
      <c r="F26" s="49" t="s">
        <v>1444</v>
      </c>
      <c r="G26" s="50" t="s">
        <v>702</v>
      </c>
      <c r="H26" s="51" t="s">
        <v>3343</v>
      </c>
      <c r="I26" s="49" t="s">
        <v>1447</v>
      </c>
      <c r="J26" s="52" t="s">
        <v>314</v>
      </c>
      <c r="K26" s="52" t="s">
        <v>500</v>
      </c>
      <c r="L26" s="51"/>
      <c r="M26" s="49" t="s">
        <v>13</v>
      </c>
      <c r="N26" s="53">
        <v>43187</v>
      </c>
      <c r="O26" s="53">
        <v>43286</v>
      </c>
      <c r="P26" s="53">
        <v>44742</v>
      </c>
      <c r="Q26" s="54">
        <v>239641.58</v>
      </c>
      <c r="R26" s="55">
        <v>0.4</v>
      </c>
      <c r="S26" s="54" t="s">
        <v>226</v>
      </c>
      <c r="T26" s="54">
        <v>95856.63</v>
      </c>
    </row>
    <row r="27" spans="2:20" s="24" customFormat="1" ht="126.75" customHeight="1" x14ac:dyDescent="0.2">
      <c r="B27" s="350"/>
      <c r="C27" s="351"/>
      <c r="D27" s="331"/>
      <c r="E27" s="324"/>
      <c r="F27" s="49" t="s">
        <v>1444</v>
      </c>
      <c r="G27" s="50" t="s">
        <v>1722</v>
      </c>
      <c r="H27" s="51" t="s">
        <v>3344</v>
      </c>
      <c r="I27" s="49" t="s">
        <v>1541</v>
      </c>
      <c r="J27" s="52" t="s">
        <v>314</v>
      </c>
      <c r="K27" s="52" t="s">
        <v>500</v>
      </c>
      <c r="L27" s="51"/>
      <c r="M27" s="49" t="s">
        <v>5075</v>
      </c>
      <c r="N27" s="53">
        <v>43293</v>
      </c>
      <c r="O27" s="53">
        <v>43388</v>
      </c>
      <c r="P27" s="53">
        <v>44848</v>
      </c>
      <c r="Q27" s="54">
        <v>6364.44</v>
      </c>
      <c r="R27" s="55">
        <v>0.4</v>
      </c>
      <c r="S27" s="54" t="s">
        <v>226</v>
      </c>
      <c r="T27" s="54">
        <v>2545.7800000000002</v>
      </c>
    </row>
    <row r="28" spans="2:20" s="24" customFormat="1" ht="126.75" customHeight="1" x14ac:dyDescent="0.2">
      <c r="B28" s="350"/>
      <c r="C28" s="351"/>
      <c r="D28" s="331"/>
      <c r="E28" s="324"/>
      <c r="F28" s="49" t="s">
        <v>1444</v>
      </c>
      <c r="G28" s="50" t="s">
        <v>1722</v>
      </c>
      <c r="H28" s="51" t="s">
        <v>3345</v>
      </c>
      <c r="I28" s="49" t="s">
        <v>1542</v>
      </c>
      <c r="J28" s="52" t="s">
        <v>314</v>
      </c>
      <c r="K28" s="52" t="s">
        <v>500</v>
      </c>
      <c r="L28" s="51"/>
      <c r="M28" s="49" t="s">
        <v>5075</v>
      </c>
      <c r="N28" s="53">
        <v>43293</v>
      </c>
      <c r="O28" s="53">
        <v>43388</v>
      </c>
      <c r="P28" s="53">
        <v>44848</v>
      </c>
      <c r="Q28" s="54">
        <v>8750</v>
      </c>
      <c r="R28" s="55">
        <v>0.4</v>
      </c>
      <c r="S28" s="54" t="s">
        <v>226</v>
      </c>
      <c r="T28" s="54">
        <v>3500</v>
      </c>
    </row>
    <row r="29" spans="2:20" s="24" customFormat="1" ht="126.75" customHeight="1" x14ac:dyDescent="0.2">
      <c r="B29" s="350"/>
      <c r="C29" s="351"/>
      <c r="D29" s="331"/>
      <c r="E29" s="324"/>
      <c r="F29" s="49" t="s">
        <v>1444</v>
      </c>
      <c r="G29" s="50" t="s">
        <v>702</v>
      </c>
      <c r="H29" s="51" t="s">
        <v>1543</v>
      </c>
      <c r="I29" s="49" t="s">
        <v>1544</v>
      </c>
      <c r="J29" s="52" t="s">
        <v>314</v>
      </c>
      <c r="K29" s="52" t="s">
        <v>500</v>
      </c>
      <c r="L29" s="51"/>
      <c r="M29" s="49" t="s">
        <v>5076</v>
      </c>
      <c r="N29" s="53">
        <v>43278</v>
      </c>
      <c r="O29" s="53">
        <v>43372</v>
      </c>
      <c r="P29" s="53">
        <v>44696</v>
      </c>
      <c r="Q29" s="54">
        <v>212946.42</v>
      </c>
      <c r="R29" s="55">
        <v>0.4</v>
      </c>
      <c r="S29" s="54" t="s">
        <v>226</v>
      </c>
      <c r="T29" s="54">
        <v>85178.57</v>
      </c>
    </row>
    <row r="30" spans="2:20" s="24" customFormat="1" ht="126.75" customHeight="1" x14ac:dyDescent="0.2">
      <c r="B30" s="350"/>
      <c r="C30" s="351"/>
      <c r="D30" s="331"/>
      <c r="E30" s="324"/>
      <c r="F30" s="49" t="s">
        <v>1444</v>
      </c>
      <c r="G30" s="50" t="s">
        <v>949</v>
      </c>
      <c r="H30" s="51" t="s">
        <v>3346</v>
      </c>
      <c r="I30" s="49" t="s">
        <v>1448</v>
      </c>
      <c r="J30" s="52" t="s">
        <v>314</v>
      </c>
      <c r="K30" s="52" t="s">
        <v>500</v>
      </c>
      <c r="L30" s="51"/>
      <c r="M30" s="49" t="s">
        <v>13</v>
      </c>
      <c r="N30" s="53">
        <v>43187</v>
      </c>
      <c r="O30" s="53">
        <v>43282</v>
      </c>
      <c r="P30" s="53">
        <v>44557</v>
      </c>
      <c r="Q30" s="54">
        <v>132061.21</v>
      </c>
      <c r="R30" s="55">
        <v>0.4</v>
      </c>
      <c r="S30" s="54" t="s">
        <v>226</v>
      </c>
      <c r="T30" s="54">
        <v>52824.480000000003</v>
      </c>
    </row>
    <row r="31" spans="2:20" s="24" customFormat="1" ht="126.75" customHeight="1" x14ac:dyDescent="0.2">
      <c r="B31" s="350"/>
      <c r="C31" s="351"/>
      <c r="D31" s="331"/>
      <c r="E31" s="324"/>
      <c r="F31" s="49" t="s">
        <v>1444</v>
      </c>
      <c r="G31" s="50" t="s">
        <v>1723</v>
      </c>
      <c r="H31" s="51" t="s">
        <v>3347</v>
      </c>
      <c r="I31" s="49" t="s">
        <v>1545</v>
      </c>
      <c r="J31" s="52" t="s">
        <v>314</v>
      </c>
      <c r="K31" s="52" t="s">
        <v>500</v>
      </c>
      <c r="L31" s="51"/>
      <c r="M31" s="49" t="s">
        <v>5077</v>
      </c>
      <c r="N31" s="53">
        <v>43278</v>
      </c>
      <c r="O31" s="53">
        <v>43435</v>
      </c>
      <c r="P31" s="53">
        <v>44895</v>
      </c>
      <c r="Q31" s="54">
        <v>5588.27</v>
      </c>
      <c r="R31" s="55">
        <v>0.4</v>
      </c>
      <c r="S31" s="54" t="s">
        <v>226</v>
      </c>
      <c r="T31" s="54">
        <v>2235.31</v>
      </c>
    </row>
    <row r="32" spans="2:20" s="24" customFormat="1" ht="126.75" customHeight="1" x14ac:dyDescent="0.2">
      <c r="B32" s="350"/>
      <c r="C32" s="351"/>
      <c r="D32" s="331"/>
      <c r="E32" s="324"/>
      <c r="F32" s="49" t="s">
        <v>1444</v>
      </c>
      <c r="G32" s="50" t="s">
        <v>702</v>
      </c>
      <c r="H32" s="51" t="s">
        <v>1546</v>
      </c>
      <c r="I32" s="49" t="s">
        <v>1547</v>
      </c>
      <c r="J32" s="52" t="s">
        <v>314</v>
      </c>
      <c r="K32" s="52" t="s">
        <v>500</v>
      </c>
      <c r="L32" s="51"/>
      <c r="M32" s="49" t="s">
        <v>5078</v>
      </c>
      <c r="N32" s="53">
        <v>43278</v>
      </c>
      <c r="O32" s="53">
        <v>43372</v>
      </c>
      <c r="P32" s="53">
        <v>44832</v>
      </c>
      <c r="Q32" s="54">
        <v>165607.21</v>
      </c>
      <c r="R32" s="55">
        <v>0.4</v>
      </c>
      <c r="S32" s="54" t="s">
        <v>226</v>
      </c>
      <c r="T32" s="54">
        <v>66242.880000000005</v>
      </c>
    </row>
    <row r="33" spans="2:20" s="24" customFormat="1" ht="126.75" customHeight="1" x14ac:dyDescent="0.2">
      <c r="B33" s="350"/>
      <c r="C33" s="351"/>
      <c r="D33" s="331"/>
      <c r="E33" s="324"/>
      <c r="F33" s="49" t="s">
        <v>1444</v>
      </c>
      <c r="G33" s="50" t="s">
        <v>949</v>
      </c>
      <c r="H33" s="51" t="s">
        <v>1548</v>
      </c>
      <c r="I33" s="49" t="s">
        <v>1549</v>
      </c>
      <c r="J33" s="52" t="s">
        <v>314</v>
      </c>
      <c r="K33" s="52" t="s">
        <v>500</v>
      </c>
      <c r="L33" s="51"/>
      <c r="M33" s="49" t="s">
        <v>5078</v>
      </c>
      <c r="N33" s="53">
        <v>43278</v>
      </c>
      <c r="O33" s="53">
        <v>43344</v>
      </c>
      <c r="P33" s="53">
        <v>44804</v>
      </c>
      <c r="Q33" s="54">
        <v>206030.54</v>
      </c>
      <c r="R33" s="55">
        <v>0.4</v>
      </c>
      <c r="S33" s="54" t="s">
        <v>226</v>
      </c>
      <c r="T33" s="54">
        <v>82412.22</v>
      </c>
    </row>
    <row r="34" spans="2:20" s="24" customFormat="1" ht="126.75" customHeight="1" x14ac:dyDescent="0.2">
      <c r="B34" s="350"/>
      <c r="C34" s="351"/>
      <c r="D34" s="331"/>
      <c r="E34" s="324"/>
      <c r="F34" s="49" t="s">
        <v>1444</v>
      </c>
      <c r="G34" s="50" t="s">
        <v>1723</v>
      </c>
      <c r="H34" s="51" t="s">
        <v>1550</v>
      </c>
      <c r="I34" s="49" t="s">
        <v>1551</v>
      </c>
      <c r="J34" s="52" t="s">
        <v>314</v>
      </c>
      <c r="K34" s="52" t="s">
        <v>500</v>
      </c>
      <c r="L34" s="51"/>
      <c r="M34" s="49" t="s">
        <v>5079</v>
      </c>
      <c r="N34" s="53">
        <v>43278</v>
      </c>
      <c r="O34" s="53">
        <v>43344</v>
      </c>
      <c r="P34" s="53">
        <v>44620</v>
      </c>
      <c r="Q34" s="54">
        <v>9097.5</v>
      </c>
      <c r="R34" s="55">
        <v>0.4</v>
      </c>
      <c r="S34" s="54" t="s">
        <v>226</v>
      </c>
      <c r="T34" s="54">
        <v>3639</v>
      </c>
    </row>
    <row r="35" spans="2:20" s="24" customFormat="1" ht="126.75" customHeight="1" x14ac:dyDescent="0.2">
      <c r="B35" s="350"/>
      <c r="C35" s="351"/>
      <c r="D35" s="331"/>
      <c r="E35" s="324"/>
      <c r="F35" s="49" t="s">
        <v>1444</v>
      </c>
      <c r="G35" s="50" t="s">
        <v>702</v>
      </c>
      <c r="H35" s="51" t="s">
        <v>3348</v>
      </c>
      <c r="I35" s="49" t="s">
        <v>1449</v>
      </c>
      <c r="J35" s="52" t="s">
        <v>314</v>
      </c>
      <c r="K35" s="52" t="s">
        <v>500</v>
      </c>
      <c r="L35" s="51"/>
      <c r="M35" s="49" t="s">
        <v>13</v>
      </c>
      <c r="N35" s="53">
        <v>43187</v>
      </c>
      <c r="O35" s="53">
        <v>43286</v>
      </c>
      <c r="P35" s="53">
        <v>44742</v>
      </c>
      <c r="Q35" s="54">
        <v>215786.39</v>
      </c>
      <c r="R35" s="55">
        <v>0.4</v>
      </c>
      <c r="S35" s="54" t="s">
        <v>226</v>
      </c>
      <c r="T35" s="54">
        <v>86314.559999999998</v>
      </c>
    </row>
    <row r="36" spans="2:20" s="24" customFormat="1" ht="126.75" customHeight="1" x14ac:dyDescent="0.2">
      <c r="B36" s="350"/>
      <c r="C36" s="351"/>
      <c r="D36" s="331"/>
      <c r="E36" s="324"/>
      <c r="F36" s="49" t="s">
        <v>1444</v>
      </c>
      <c r="G36" s="50" t="s">
        <v>1724</v>
      </c>
      <c r="H36" s="51" t="s">
        <v>1552</v>
      </c>
      <c r="I36" s="49" t="s">
        <v>1553</v>
      </c>
      <c r="J36" s="52" t="s">
        <v>314</v>
      </c>
      <c r="K36" s="52" t="s">
        <v>500</v>
      </c>
      <c r="L36" s="51"/>
      <c r="M36" s="49" t="s">
        <v>5080</v>
      </c>
      <c r="N36" s="53">
        <v>43299</v>
      </c>
      <c r="O36" s="53">
        <v>43435</v>
      </c>
      <c r="P36" s="53">
        <v>44895</v>
      </c>
      <c r="Q36" s="54">
        <v>25996.74</v>
      </c>
      <c r="R36" s="55">
        <v>0.4</v>
      </c>
      <c r="S36" s="54" t="s">
        <v>226</v>
      </c>
      <c r="T36" s="54">
        <v>10398.700000000001</v>
      </c>
    </row>
    <row r="37" spans="2:20" s="24" customFormat="1" ht="126.75" customHeight="1" x14ac:dyDescent="0.2">
      <c r="B37" s="350"/>
      <c r="C37" s="351"/>
      <c r="D37" s="331"/>
      <c r="E37" s="324"/>
      <c r="F37" s="49" t="s">
        <v>1444</v>
      </c>
      <c r="G37" s="50" t="s">
        <v>949</v>
      </c>
      <c r="H37" s="51" t="s">
        <v>3349</v>
      </c>
      <c r="I37" s="49" t="s">
        <v>1450</v>
      </c>
      <c r="J37" s="52" t="s">
        <v>314</v>
      </c>
      <c r="K37" s="52" t="s">
        <v>500</v>
      </c>
      <c r="L37" s="51"/>
      <c r="M37" s="49" t="s">
        <v>13</v>
      </c>
      <c r="N37" s="53">
        <v>43187</v>
      </c>
      <c r="O37" s="53">
        <v>43282</v>
      </c>
      <c r="P37" s="53">
        <v>44561</v>
      </c>
      <c r="Q37" s="54">
        <v>223191.48</v>
      </c>
      <c r="R37" s="55">
        <v>0.4</v>
      </c>
      <c r="S37" s="54" t="s">
        <v>226</v>
      </c>
      <c r="T37" s="54">
        <v>89276.59</v>
      </c>
    </row>
    <row r="38" spans="2:20" s="24" customFormat="1" ht="126.75" customHeight="1" x14ac:dyDescent="0.2">
      <c r="B38" s="350"/>
      <c r="C38" s="351"/>
      <c r="D38" s="331"/>
      <c r="E38" s="324"/>
      <c r="F38" s="49" t="s">
        <v>1444</v>
      </c>
      <c r="G38" s="50" t="s">
        <v>949</v>
      </c>
      <c r="H38" s="51" t="s">
        <v>3350</v>
      </c>
      <c r="I38" s="49" t="s">
        <v>1554</v>
      </c>
      <c r="J38" s="52" t="s">
        <v>314</v>
      </c>
      <c r="K38" s="52" t="s">
        <v>500</v>
      </c>
      <c r="L38" s="51"/>
      <c r="M38" s="49" t="s">
        <v>5078</v>
      </c>
      <c r="N38" s="53">
        <v>43278</v>
      </c>
      <c r="O38" s="53">
        <v>43344</v>
      </c>
      <c r="P38" s="53">
        <v>44712</v>
      </c>
      <c r="Q38" s="54">
        <v>198967.23</v>
      </c>
      <c r="R38" s="55">
        <v>0.4</v>
      </c>
      <c r="S38" s="54" t="s">
        <v>226</v>
      </c>
      <c r="T38" s="54">
        <v>79586.89</v>
      </c>
    </row>
    <row r="39" spans="2:20" s="24" customFormat="1" ht="126.75" customHeight="1" x14ac:dyDescent="0.2">
      <c r="B39" s="350"/>
      <c r="C39" s="351"/>
      <c r="D39" s="331"/>
      <c r="E39" s="324"/>
      <c r="F39" s="49" t="s">
        <v>1444</v>
      </c>
      <c r="G39" s="50" t="s">
        <v>1723</v>
      </c>
      <c r="H39" s="51" t="s">
        <v>1555</v>
      </c>
      <c r="I39" s="49" t="s">
        <v>1556</v>
      </c>
      <c r="J39" s="52" t="s">
        <v>314</v>
      </c>
      <c r="K39" s="52" t="s">
        <v>500</v>
      </c>
      <c r="L39" s="51"/>
      <c r="M39" s="49" t="s">
        <v>5081</v>
      </c>
      <c r="N39" s="53">
        <v>43278</v>
      </c>
      <c r="O39" s="53">
        <v>43370</v>
      </c>
      <c r="P39" s="53">
        <v>44829</v>
      </c>
      <c r="Q39" s="54">
        <v>28185.06</v>
      </c>
      <c r="R39" s="55">
        <v>0.4</v>
      </c>
      <c r="S39" s="54" t="s">
        <v>226</v>
      </c>
      <c r="T39" s="54">
        <v>11274.02</v>
      </c>
    </row>
    <row r="40" spans="2:20" s="24" customFormat="1" ht="126.75" customHeight="1" x14ac:dyDescent="0.2">
      <c r="B40" s="350"/>
      <c r="C40" s="351"/>
      <c r="D40" s="331"/>
      <c r="E40" s="324"/>
      <c r="F40" s="49" t="s">
        <v>1444</v>
      </c>
      <c r="G40" s="50" t="s">
        <v>1725</v>
      </c>
      <c r="H40" s="51" t="s">
        <v>1503</v>
      </c>
      <c r="I40" s="49" t="s">
        <v>1502</v>
      </c>
      <c r="J40" s="52" t="s">
        <v>314</v>
      </c>
      <c r="K40" s="52" t="s">
        <v>500</v>
      </c>
      <c r="L40" s="51"/>
      <c r="M40" s="49" t="s">
        <v>5082</v>
      </c>
      <c r="N40" s="53">
        <v>43278</v>
      </c>
      <c r="O40" s="53">
        <v>43372</v>
      </c>
      <c r="P40" s="53">
        <v>44742</v>
      </c>
      <c r="Q40" s="54">
        <v>31140.18</v>
      </c>
      <c r="R40" s="55">
        <v>0.4</v>
      </c>
      <c r="S40" s="54" t="s">
        <v>226</v>
      </c>
      <c r="T40" s="54">
        <v>12456.07</v>
      </c>
    </row>
    <row r="41" spans="2:20" s="24" customFormat="1" ht="126.75" customHeight="1" x14ac:dyDescent="0.2">
      <c r="B41" s="350"/>
      <c r="C41" s="351"/>
      <c r="D41" s="331"/>
      <c r="E41" s="324"/>
      <c r="F41" s="49" t="s">
        <v>1444</v>
      </c>
      <c r="G41" s="50" t="s">
        <v>702</v>
      </c>
      <c r="H41" s="51" t="s">
        <v>1557</v>
      </c>
      <c r="I41" s="49" t="s">
        <v>1558</v>
      </c>
      <c r="J41" s="52" t="s">
        <v>314</v>
      </c>
      <c r="K41" s="52" t="s">
        <v>500</v>
      </c>
      <c r="L41" s="51"/>
      <c r="M41" s="49" t="s">
        <v>3527</v>
      </c>
      <c r="N41" s="53">
        <v>43293</v>
      </c>
      <c r="O41" s="53">
        <v>43386</v>
      </c>
      <c r="P41" s="53">
        <v>44663</v>
      </c>
      <c r="Q41" s="54">
        <v>179635.98</v>
      </c>
      <c r="R41" s="55">
        <v>0.4</v>
      </c>
      <c r="S41" s="54" t="s">
        <v>226</v>
      </c>
      <c r="T41" s="54">
        <v>71854.39</v>
      </c>
    </row>
    <row r="42" spans="2:20" s="24" customFormat="1" ht="126.75" customHeight="1" x14ac:dyDescent="0.2">
      <c r="B42" s="350"/>
      <c r="C42" s="351"/>
      <c r="D42" s="331"/>
      <c r="E42" s="324"/>
      <c r="F42" s="49" t="s">
        <v>1444</v>
      </c>
      <c r="G42" s="50" t="s">
        <v>702</v>
      </c>
      <c r="H42" s="51" t="s">
        <v>1451</v>
      </c>
      <c r="I42" s="49" t="s">
        <v>1452</v>
      </c>
      <c r="J42" s="52" t="s">
        <v>314</v>
      </c>
      <c r="K42" s="52" t="s">
        <v>500</v>
      </c>
      <c r="L42" s="51"/>
      <c r="M42" s="49" t="s">
        <v>13</v>
      </c>
      <c r="N42" s="53">
        <v>43187</v>
      </c>
      <c r="O42" s="53">
        <v>43282</v>
      </c>
      <c r="P42" s="53">
        <v>44592</v>
      </c>
      <c r="Q42" s="54">
        <v>238870.25</v>
      </c>
      <c r="R42" s="55">
        <v>0.4</v>
      </c>
      <c r="S42" s="54" t="s">
        <v>226</v>
      </c>
      <c r="T42" s="54">
        <v>95548.1</v>
      </c>
    </row>
    <row r="43" spans="2:20" s="24" customFormat="1" ht="126.75" customHeight="1" x14ac:dyDescent="0.2">
      <c r="B43" s="350"/>
      <c r="C43" s="351"/>
      <c r="D43" s="331"/>
      <c r="E43" s="324"/>
      <c r="F43" s="49" t="s">
        <v>1444</v>
      </c>
      <c r="G43" s="50" t="s">
        <v>952</v>
      </c>
      <c r="H43" s="51" t="s">
        <v>1559</v>
      </c>
      <c r="I43" s="49" t="s">
        <v>1560</v>
      </c>
      <c r="J43" s="52" t="s">
        <v>314</v>
      </c>
      <c r="K43" s="52" t="s">
        <v>500</v>
      </c>
      <c r="L43" s="51"/>
      <c r="M43" s="49" t="s">
        <v>3528</v>
      </c>
      <c r="N43" s="53">
        <v>43299</v>
      </c>
      <c r="O43" s="53">
        <v>43388</v>
      </c>
      <c r="P43" s="53">
        <v>44665</v>
      </c>
      <c r="Q43" s="54">
        <v>43973.1</v>
      </c>
      <c r="R43" s="55">
        <v>0.4</v>
      </c>
      <c r="S43" s="54" t="s">
        <v>226</v>
      </c>
      <c r="T43" s="54">
        <v>17589.240000000002</v>
      </c>
    </row>
    <row r="44" spans="2:20" s="24" customFormat="1" ht="126.75" customHeight="1" x14ac:dyDescent="0.2">
      <c r="B44" s="350"/>
      <c r="C44" s="351"/>
      <c r="D44" s="331"/>
      <c r="E44" s="324"/>
      <c r="F44" s="49" t="s">
        <v>1444</v>
      </c>
      <c r="G44" s="50" t="s">
        <v>951</v>
      </c>
      <c r="H44" s="51" t="s">
        <v>1561</v>
      </c>
      <c r="I44" s="49" t="s">
        <v>1562</v>
      </c>
      <c r="J44" s="52" t="s">
        <v>314</v>
      </c>
      <c r="K44" s="52" t="s">
        <v>500</v>
      </c>
      <c r="L44" s="51"/>
      <c r="M44" s="49" t="s">
        <v>3529</v>
      </c>
      <c r="N44" s="53">
        <v>43278</v>
      </c>
      <c r="O44" s="53">
        <v>43372</v>
      </c>
      <c r="P44" s="53">
        <v>44832</v>
      </c>
      <c r="Q44" s="54">
        <v>33262.639999999999</v>
      </c>
      <c r="R44" s="55">
        <v>0.4</v>
      </c>
      <c r="S44" s="54" t="s">
        <v>226</v>
      </c>
      <c r="T44" s="54">
        <v>13305.06</v>
      </c>
    </row>
    <row r="45" spans="2:20" s="24" customFormat="1" ht="126.75" customHeight="1" x14ac:dyDescent="0.2">
      <c r="B45" s="350"/>
      <c r="C45" s="351"/>
      <c r="D45" s="331"/>
      <c r="E45" s="324"/>
      <c r="F45" s="49" t="s">
        <v>1444</v>
      </c>
      <c r="G45" s="50" t="s">
        <v>702</v>
      </c>
      <c r="H45" s="51" t="s">
        <v>1563</v>
      </c>
      <c r="I45" s="49" t="s">
        <v>1564</v>
      </c>
      <c r="J45" s="52" t="s">
        <v>314</v>
      </c>
      <c r="K45" s="52" t="s">
        <v>500</v>
      </c>
      <c r="L45" s="51"/>
      <c r="M45" s="49" t="s">
        <v>3530</v>
      </c>
      <c r="N45" s="53">
        <v>43278</v>
      </c>
      <c r="O45" s="53">
        <v>43372</v>
      </c>
      <c r="P45" s="53">
        <v>44832</v>
      </c>
      <c r="Q45" s="54">
        <v>192034.84</v>
      </c>
      <c r="R45" s="55">
        <v>0.4</v>
      </c>
      <c r="S45" s="54" t="s">
        <v>226</v>
      </c>
      <c r="T45" s="54">
        <v>76813.94</v>
      </c>
    </row>
    <row r="46" spans="2:20" s="24" customFormat="1" ht="126.75" customHeight="1" x14ac:dyDescent="0.2">
      <c r="B46" s="350"/>
      <c r="C46" s="351"/>
      <c r="D46" s="331"/>
      <c r="E46" s="324"/>
      <c r="F46" s="49" t="s">
        <v>1444</v>
      </c>
      <c r="G46" s="50" t="s">
        <v>1727</v>
      </c>
      <c r="H46" s="51" t="s">
        <v>1565</v>
      </c>
      <c r="I46" s="49" t="s">
        <v>1566</v>
      </c>
      <c r="J46" s="52" t="s">
        <v>314</v>
      </c>
      <c r="K46" s="52" t="s">
        <v>500</v>
      </c>
      <c r="L46" s="51"/>
      <c r="M46" s="49" t="s">
        <v>3531</v>
      </c>
      <c r="N46" s="53">
        <v>43278</v>
      </c>
      <c r="O46" s="53">
        <v>43371</v>
      </c>
      <c r="P46" s="53">
        <v>44742</v>
      </c>
      <c r="Q46" s="54">
        <v>10903.91</v>
      </c>
      <c r="R46" s="55">
        <v>0.4</v>
      </c>
      <c r="S46" s="54" t="s">
        <v>226</v>
      </c>
      <c r="T46" s="54">
        <v>4361.5600000000004</v>
      </c>
    </row>
    <row r="47" spans="2:20" s="24" customFormat="1" ht="126.75" customHeight="1" x14ac:dyDescent="0.2">
      <c r="B47" s="350"/>
      <c r="C47" s="351"/>
      <c r="D47" s="331"/>
      <c r="E47" s="324"/>
      <c r="F47" s="49" t="s">
        <v>1444</v>
      </c>
      <c r="G47" s="50" t="s">
        <v>949</v>
      </c>
      <c r="H47" s="51" t="s">
        <v>1453</v>
      </c>
      <c r="I47" s="49" t="s">
        <v>1454</v>
      </c>
      <c r="J47" s="52" t="s">
        <v>314</v>
      </c>
      <c r="K47" s="52" t="s">
        <v>500</v>
      </c>
      <c r="L47" s="51"/>
      <c r="M47" s="49" t="s">
        <v>13</v>
      </c>
      <c r="N47" s="53">
        <v>43187</v>
      </c>
      <c r="O47" s="53">
        <v>43252</v>
      </c>
      <c r="P47" s="53">
        <v>44530</v>
      </c>
      <c r="Q47" s="54">
        <v>197923.24</v>
      </c>
      <c r="R47" s="55">
        <v>0.4</v>
      </c>
      <c r="S47" s="54" t="s">
        <v>226</v>
      </c>
      <c r="T47" s="54">
        <v>79169.3</v>
      </c>
    </row>
    <row r="48" spans="2:20" s="24" customFormat="1" ht="126.75" customHeight="1" x14ac:dyDescent="0.2">
      <c r="B48" s="350"/>
      <c r="C48" s="351"/>
      <c r="D48" s="331"/>
      <c r="E48" s="324"/>
      <c r="F48" s="49" t="s">
        <v>1444</v>
      </c>
      <c r="G48" s="50" t="s">
        <v>949</v>
      </c>
      <c r="H48" s="51" t="s">
        <v>3351</v>
      </c>
      <c r="I48" s="49" t="s">
        <v>1455</v>
      </c>
      <c r="J48" s="52" t="s">
        <v>314</v>
      </c>
      <c r="K48" s="52" t="s">
        <v>500</v>
      </c>
      <c r="L48" s="51"/>
      <c r="M48" s="49" t="s">
        <v>3532</v>
      </c>
      <c r="N48" s="53">
        <v>43187</v>
      </c>
      <c r="O48" s="53">
        <v>43265</v>
      </c>
      <c r="P48" s="53">
        <v>44725</v>
      </c>
      <c r="Q48" s="54">
        <v>163874.73000000001</v>
      </c>
      <c r="R48" s="55">
        <v>0.30830000000000002</v>
      </c>
      <c r="S48" s="54" t="s">
        <v>226</v>
      </c>
      <c r="T48" s="54">
        <v>65549.89</v>
      </c>
    </row>
    <row r="49" spans="2:20" s="24" customFormat="1" ht="126.75" customHeight="1" x14ac:dyDescent="0.2">
      <c r="B49" s="350"/>
      <c r="C49" s="351"/>
      <c r="D49" s="331"/>
      <c r="E49" s="324"/>
      <c r="F49" s="49" t="s">
        <v>1444</v>
      </c>
      <c r="G49" s="50" t="s">
        <v>947</v>
      </c>
      <c r="H49" s="51" t="s">
        <v>1567</v>
      </c>
      <c r="I49" s="49" t="s">
        <v>1568</v>
      </c>
      <c r="J49" s="52" t="s">
        <v>314</v>
      </c>
      <c r="K49" s="52" t="s">
        <v>500</v>
      </c>
      <c r="L49" s="51"/>
      <c r="M49" s="49" t="s">
        <v>3528</v>
      </c>
      <c r="N49" s="53">
        <v>43299</v>
      </c>
      <c r="O49" s="53">
        <v>43374</v>
      </c>
      <c r="P49" s="53">
        <v>44712</v>
      </c>
      <c r="Q49" s="54">
        <v>64320.2</v>
      </c>
      <c r="R49" s="55">
        <v>0.4</v>
      </c>
      <c r="S49" s="54" t="s">
        <v>226</v>
      </c>
      <c r="T49" s="54">
        <v>25728.080000000002</v>
      </c>
    </row>
    <row r="50" spans="2:20" s="24" customFormat="1" ht="126.75" customHeight="1" x14ac:dyDescent="0.2">
      <c r="B50" s="350"/>
      <c r="C50" s="351"/>
      <c r="D50" s="331"/>
      <c r="E50" s="324"/>
      <c r="F50" s="49" t="s">
        <v>1444</v>
      </c>
      <c r="G50" s="50" t="s">
        <v>702</v>
      </c>
      <c r="H50" s="51" t="s">
        <v>1569</v>
      </c>
      <c r="I50" s="49" t="s">
        <v>1570</v>
      </c>
      <c r="J50" s="52" t="s">
        <v>314</v>
      </c>
      <c r="K50" s="52" t="s">
        <v>500</v>
      </c>
      <c r="L50" s="51"/>
      <c r="M50" s="49" t="s">
        <v>3527</v>
      </c>
      <c r="N50" s="53">
        <v>43278</v>
      </c>
      <c r="O50" s="53">
        <v>43372</v>
      </c>
      <c r="P50" s="53">
        <v>44832</v>
      </c>
      <c r="Q50" s="54">
        <v>164554.20000000001</v>
      </c>
      <c r="R50" s="55">
        <v>0.4</v>
      </c>
      <c r="S50" s="54" t="s">
        <v>226</v>
      </c>
      <c r="T50" s="54">
        <v>65821.679999999993</v>
      </c>
    </row>
    <row r="51" spans="2:20" s="24" customFormat="1" ht="126.75" customHeight="1" x14ac:dyDescent="0.2">
      <c r="B51" s="350"/>
      <c r="C51" s="351"/>
      <c r="D51" s="331"/>
      <c r="E51" s="324"/>
      <c r="F51" s="49" t="s">
        <v>1444</v>
      </c>
      <c r="G51" s="50" t="s">
        <v>702</v>
      </c>
      <c r="H51" s="51" t="s">
        <v>3352</v>
      </c>
      <c r="I51" s="49" t="s">
        <v>1943</v>
      </c>
      <c r="J51" s="52" t="s">
        <v>314</v>
      </c>
      <c r="K51" s="52" t="s">
        <v>500</v>
      </c>
      <c r="L51" s="51"/>
      <c r="M51" s="49" t="s">
        <v>3526</v>
      </c>
      <c r="N51" s="53">
        <v>43455</v>
      </c>
      <c r="O51" s="53">
        <v>43552</v>
      </c>
      <c r="P51" s="53">
        <v>45012</v>
      </c>
      <c r="Q51" s="54">
        <v>212096.55</v>
      </c>
      <c r="R51" s="55">
        <v>0.4</v>
      </c>
      <c r="S51" s="54" t="s">
        <v>226</v>
      </c>
      <c r="T51" s="54">
        <v>84838.62</v>
      </c>
    </row>
    <row r="52" spans="2:20" s="24" customFormat="1" ht="126.75" customHeight="1" x14ac:dyDescent="0.2">
      <c r="B52" s="350"/>
      <c r="C52" s="351"/>
      <c r="D52" s="331"/>
      <c r="E52" s="324"/>
      <c r="F52" s="49" t="s">
        <v>1444</v>
      </c>
      <c r="G52" s="50" t="s">
        <v>952</v>
      </c>
      <c r="H52" s="51" t="s">
        <v>1571</v>
      </c>
      <c r="I52" s="49" t="s">
        <v>1572</v>
      </c>
      <c r="J52" s="52" t="s">
        <v>314</v>
      </c>
      <c r="K52" s="52" t="s">
        <v>500</v>
      </c>
      <c r="L52" s="51"/>
      <c r="M52" s="49" t="s">
        <v>3533</v>
      </c>
      <c r="N52" s="53">
        <v>43278</v>
      </c>
      <c r="O52" s="53">
        <v>43372</v>
      </c>
      <c r="P52" s="53">
        <v>44832</v>
      </c>
      <c r="Q52" s="54">
        <v>30393.19</v>
      </c>
      <c r="R52" s="55">
        <v>0.4</v>
      </c>
      <c r="S52" s="54" t="s">
        <v>226</v>
      </c>
      <c r="T52" s="54">
        <v>12157.28</v>
      </c>
    </row>
    <row r="53" spans="2:20" s="24" customFormat="1" ht="126.75" customHeight="1" x14ac:dyDescent="0.2">
      <c r="B53" s="350"/>
      <c r="C53" s="351"/>
      <c r="D53" s="331"/>
      <c r="E53" s="324"/>
      <c r="F53" s="49" t="s">
        <v>1444</v>
      </c>
      <c r="G53" s="50" t="s">
        <v>1726</v>
      </c>
      <c r="H53" s="51" t="s">
        <v>3353</v>
      </c>
      <c r="I53" s="49" t="s">
        <v>1573</v>
      </c>
      <c r="J53" s="52" t="s">
        <v>314</v>
      </c>
      <c r="K53" s="52" t="s">
        <v>500</v>
      </c>
      <c r="L53" s="51"/>
      <c r="M53" s="49" t="s">
        <v>3534</v>
      </c>
      <c r="N53" s="53">
        <v>43284</v>
      </c>
      <c r="O53" s="53">
        <v>43374</v>
      </c>
      <c r="P53" s="53">
        <v>44834</v>
      </c>
      <c r="Q53" s="54">
        <v>27503.56</v>
      </c>
      <c r="R53" s="55">
        <v>0.4</v>
      </c>
      <c r="S53" s="54" t="s">
        <v>226</v>
      </c>
      <c r="T53" s="54">
        <v>11001.42</v>
      </c>
    </row>
    <row r="54" spans="2:20" s="24" customFormat="1" ht="126.75" customHeight="1" x14ac:dyDescent="0.2">
      <c r="B54" s="350"/>
      <c r="C54" s="351"/>
      <c r="D54" s="331"/>
      <c r="E54" s="324"/>
      <c r="F54" s="49" t="s">
        <v>1444</v>
      </c>
      <c r="G54" s="50" t="s">
        <v>702</v>
      </c>
      <c r="H54" s="51" t="s">
        <v>1574</v>
      </c>
      <c r="I54" s="49" t="s">
        <v>1575</v>
      </c>
      <c r="J54" s="52" t="s">
        <v>314</v>
      </c>
      <c r="K54" s="52" t="s">
        <v>500</v>
      </c>
      <c r="L54" s="51"/>
      <c r="M54" s="49" t="s">
        <v>13</v>
      </c>
      <c r="N54" s="53">
        <v>43325</v>
      </c>
      <c r="O54" s="53">
        <v>43416</v>
      </c>
      <c r="P54" s="53">
        <v>44876</v>
      </c>
      <c r="Q54" s="54">
        <v>218621.97</v>
      </c>
      <c r="R54" s="55">
        <v>0.4</v>
      </c>
      <c r="S54" s="54" t="s">
        <v>226</v>
      </c>
      <c r="T54" s="54">
        <v>87448.78</v>
      </c>
    </row>
    <row r="55" spans="2:20" s="24" customFormat="1" ht="126.75" customHeight="1" x14ac:dyDescent="0.2">
      <c r="B55" s="350"/>
      <c r="C55" s="351"/>
      <c r="D55" s="331"/>
      <c r="E55" s="324"/>
      <c r="F55" s="49" t="s">
        <v>1444</v>
      </c>
      <c r="G55" s="50" t="s">
        <v>1723</v>
      </c>
      <c r="H55" s="51" t="s">
        <v>1576</v>
      </c>
      <c r="I55" s="49" t="s">
        <v>1577</v>
      </c>
      <c r="J55" s="52" t="s">
        <v>314</v>
      </c>
      <c r="K55" s="52" t="s">
        <v>500</v>
      </c>
      <c r="L55" s="51"/>
      <c r="M55" s="49" t="s">
        <v>3535</v>
      </c>
      <c r="N55" s="53">
        <v>43278</v>
      </c>
      <c r="O55" s="53">
        <v>43370</v>
      </c>
      <c r="P55" s="53">
        <v>44830</v>
      </c>
      <c r="Q55" s="54">
        <v>1007.79</v>
      </c>
      <c r="R55" s="55">
        <v>0.4</v>
      </c>
      <c r="S55" s="54" t="s">
        <v>226</v>
      </c>
      <c r="T55" s="54">
        <v>403.12</v>
      </c>
    </row>
    <row r="56" spans="2:20" s="24" customFormat="1" ht="126.75" customHeight="1" x14ac:dyDescent="0.2">
      <c r="B56" s="350"/>
      <c r="C56" s="351"/>
      <c r="D56" s="331"/>
      <c r="E56" s="324"/>
      <c r="F56" s="49" t="s">
        <v>1444</v>
      </c>
      <c r="G56" s="50" t="s">
        <v>702</v>
      </c>
      <c r="H56" s="51" t="s">
        <v>1456</v>
      </c>
      <c r="I56" s="49" t="s">
        <v>1457</v>
      </c>
      <c r="J56" s="52" t="s">
        <v>314</v>
      </c>
      <c r="K56" s="52" t="s">
        <v>500</v>
      </c>
      <c r="L56" s="51"/>
      <c r="M56" s="49" t="s">
        <v>13</v>
      </c>
      <c r="N56" s="53">
        <v>43187</v>
      </c>
      <c r="O56" s="53">
        <v>43282</v>
      </c>
      <c r="P56" s="53">
        <v>44742</v>
      </c>
      <c r="Q56" s="54">
        <v>235343.25</v>
      </c>
      <c r="R56" s="55">
        <v>0.4</v>
      </c>
      <c r="S56" s="54" t="s">
        <v>226</v>
      </c>
      <c r="T56" s="54">
        <v>94137.3</v>
      </c>
    </row>
    <row r="57" spans="2:20" s="24" customFormat="1" ht="157.5" customHeight="1" x14ac:dyDescent="0.2">
      <c r="B57" s="350"/>
      <c r="C57" s="351"/>
      <c r="D57" s="331"/>
      <c r="E57" s="324"/>
      <c r="F57" s="49" t="s">
        <v>1444</v>
      </c>
      <c r="G57" s="50" t="s">
        <v>949</v>
      </c>
      <c r="H57" s="51" t="s">
        <v>1578</v>
      </c>
      <c r="I57" s="49" t="s">
        <v>1579</v>
      </c>
      <c r="J57" s="52" t="s">
        <v>314</v>
      </c>
      <c r="K57" s="52" t="s">
        <v>500</v>
      </c>
      <c r="L57" s="51"/>
      <c r="M57" s="49" t="s">
        <v>3536</v>
      </c>
      <c r="N57" s="53">
        <v>43278</v>
      </c>
      <c r="O57" s="53">
        <v>43371</v>
      </c>
      <c r="P57" s="53">
        <v>44712</v>
      </c>
      <c r="Q57" s="54">
        <v>172021.98</v>
      </c>
      <c r="R57" s="55">
        <v>0.4</v>
      </c>
      <c r="S57" s="54" t="s">
        <v>226</v>
      </c>
      <c r="T57" s="54">
        <v>68808.789999999994</v>
      </c>
    </row>
    <row r="58" spans="2:20" s="24" customFormat="1" ht="149.25" customHeight="1" x14ac:dyDescent="0.2">
      <c r="B58" s="350"/>
      <c r="C58" s="351"/>
      <c r="D58" s="331"/>
      <c r="E58" s="324"/>
      <c r="F58" s="49" t="s">
        <v>1444</v>
      </c>
      <c r="G58" s="50" t="s">
        <v>1722</v>
      </c>
      <c r="H58" s="51" t="s">
        <v>3354</v>
      </c>
      <c r="I58" s="49" t="s">
        <v>1580</v>
      </c>
      <c r="J58" s="52" t="s">
        <v>314</v>
      </c>
      <c r="K58" s="52" t="s">
        <v>500</v>
      </c>
      <c r="L58" s="51"/>
      <c r="M58" s="49" t="s">
        <v>3537</v>
      </c>
      <c r="N58" s="53">
        <v>43284</v>
      </c>
      <c r="O58" s="53">
        <v>43388</v>
      </c>
      <c r="P58" s="53">
        <v>44848</v>
      </c>
      <c r="Q58" s="54">
        <v>8936.9599999999991</v>
      </c>
      <c r="R58" s="55">
        <v>0.4</v>
      </c>
      <c r="S58" s="54" t="s">
        <v>226</v>
      </c>
      <c r="T58" s="54">
        <v>3574.79</v>
      </c>
    </row>
    <row r="59" spans="2:20" s="24" customFormat="1" ht="126.75" customHeight="1" x14ac:dyDescent="0.2">
      <c r="B59" s="350"/>
      <c r="C59" s="351"/>
      <c r="D59" s="331"/>
      <c r="E59" s="324"/>
      <c r="F59" s="49" t="s">
        <v>1444</v>
      </c>
      <c r="G59" s="50" t="s">
        <v>702</v>
      </c>
      <c r="H59" s="51" t="s">
        <v>1458</v>
      </c>
      <c r="I59" s="49" t="s">
        <v>1459</v>
      </c>
      <c r="J59" s="52" t="s">
        <v>314</v>
      </c>
      <c r="K59" s="52" t="s">
        <v>500</v>
      </c>
      <c r="L59" s="51"/>
      <c r="M59" s="49" t="s">
        <v>13</v>
      </c>
      <c r="N59" s="53">
        <v>43187</v>
      </c>
      <c r="O59" s="53">
        <v>43286</v>
      </c>
      <c r="P59" s="53">
        <v>44746</v>
      </c>
      <c r="Q59" s="54">
        <v>150877.23000000001</v>
      </c>
      <c r="R59" s="55">
        <v>0.4</v>
      </c>
      <c r="S59" s="54" t="s">
        <v>226</v>
      </c>
      <c r="T59" s="54">
        <v>60350.89</v>
      </c>
    </row>
    <row r="60" spans="2:20" s="24" customFormat="1" ht="126.75" customHeight="1" x14ac:dyDescent="0.2">
      <c r="B60" s="350"/>
      <c r="C60" s="351"/>
      <c r="D60" s="331"/>
      <c r="E60" s="324"/>
      <c r="F60" s="49" t="s">
        <v>1444</v>
      </c>
      <c r="G60" s="50" t="s">
        <v>2195</v>
      </c>
      <c r="H60" s="51" t="s">
        <v>1581</v>
      </c>
      <c r="I60" s="49" t="s">
        <v>1582</v>
      </c>
      <c r="J60" s="52" t="s">
        <v>314</v>
      </c>
      <c r="K60" s="52" t="s">
        <v>500</v>
      </c>
      <c r="L60" s="51"/>
      <c r="M60" s="49" t="s">
        <v>3531</v>
      </c>
      <c r="N60" s="53">
        <v>43278</v>
      </c>
      <c r="O60" s="53">
        <v>43372</v>
      </c>
      <c r="P60" s="53">
        <v>44832</v>
      </c>
      <c r="Q60" s="54">
        <v>50552.94</v>
      </c>
      <c r="R60" s="55">
        <v>0.4</v>
      </c>
      <c r="S60" s="54" t="s">
        <v>226</v>
      </c>
      <c r="T60" s="54">
        <v>20221.18</v>
      </c>
    </row>
    <row r="61" spans="2:20" s="24" customFormat="1" ht="126.75" customHeight="1" x14ac:dyDescent="0.2">
      <c r="B61" s="350"/>
      <c r="C61" s="351"/>
      <c r="D61" s="331"/>
      <c r="E61" s="324"/>
      <c r="F61" s="49" t="s">
        <v>1444</v>
      </c>
      <c r="G61" s="50" t="s">
        <v>4168</v>
      </c>
      <c r="H61" s="51" t="s">
        <v>4169</v>
      </c>
      <c r="I61" s="49" t="s">
        <v>4167</v>
      </c>
      <c r="J61" s="52" t="s">
        <v>314</v>
      </c>
      <c r="K61" s="52" t="s">
        <v>500</v>
      </c>
      <c r="L61" s="51"/>
      <c r="M61" s="49" t="s">
        <v>4170</v>
      </c>
      <c r="N61" s="53">
        <v>43206</v>
      </c>
      <c r="O61" s="53">
        <v>43282</v>
      </c>
      <c r="P61" s="53">
        <v>44742</v>
      </c>
      <c r="Q61" s="54">
        <v>1756.83</v>
      </c>
      <c r="R61" s="55">
        <v>0.4</v>
      </c>
      <c r="S61" s="54" t="s">
        <v>226</v>
      </c>
      <c r="T61" s="54">
        <v>702.73</v>
      </c>
    </row>
    <row r="62" spans="2:20" s="24" customFormat="1" ht="126.75" customHeight="1" x14ac:dyDescent="0.2">
      <c r="B62" s="350"/>
      <c r="C62" s="351"/>
      <c r="D62" s="331"/>
      <c r="E62" s="324"/>
      <c r="F62" s="49" t="s">
        <v>1444</v>
      </c>
      <c r="G62" s="50" t="s">
        <v>1728</v>
      </c>
      <c r="H62" s="51" t="s">
        <v>3355</v>
      </c>
      <c r="I62" s="49" t="s">
        <v>1583</v>
      </c>
      <c r="J62" s="52" t="s">
        <v>314</v>
      </c>
      <c r="K62" s="52" t="s">
        <v>500</v>
      </c>
      <c r="L62" s="51"/>
      <c r="M62" s="49" t="s">
        <v>3538</v>
      </c>
      <c r="N62" s="53">
        <v>43284</v>
      </c>
      <c r="O62" s="53">
        <v>43313</v>
      </c>
      <c r="P62" s="53">
        <v>44681</v>
      </c>
      <c r="Q62" s="54">
        <v>46187.5</v>
      </c>
      <c r="R62" s="55">
        <v>0.4</v>
      </c>
      <c r="S62" s="54" t="s">
        <v>226</v>
      </c>
      <c r="T62" s="54">
        <v>18475</v>
      </c>
    </row>
    <row r="63" spans="2:20" s="24" customFormat="1" ht="126.75" customHeight="1" x14ac:dyDescent="0.2">
      <c r="B63" s="350"/>
      <c r="C63" s="351"/>
      <c r="D63" s="331"/>
      <c r="E63" s="324"/>
      <c r="F63" s="49" t="s">
        <v>1944</v>
      </c>
      <c r="G63" s="50" t="s">
        <v>702</v>
      </c>
      <c r="H63" s="51" t="s">
        <v>3356</v>
      </c>
      <c r="I63" s="49" t="s">
        <v>2115</v>
      </c>
      <c r="J63" s="52" t="s">
        <v>314</v>
      </c>
      <c r="K63" s="52" t="s">
        <v>500</v>
      </c>
      <c r="L63" s="51"/>
      <c r="M63" s="49" t="s">
        <v>13</v>
      </c>
      <c r="N63" s="53">
        <v>43565</v>
      </c>
      <c r="O63" s="53">
        <v>43672</v>
      </c>
      <c r="P63" s="53">
        <v>45107</v>
      </c>
      <c r="Q63" s="54">
        <v>239018.08</v>
      </c>
      <c r="R63" s="55">
        <v>0.6</v>
      </c>
      <c r="S63" s="54" t="s">
        <v>226</v>
      </c>
      <c r="T63" s="54">
        <v>143410.85</v>
      </c>
    </row>
    <row r="64" spans="2:20" s="24" customFormat="1" ht="126.75" customHeight="1" x14ac:dyDescent="0.2">
      <c r="B64" s="350"/>
      <c r="C64" s="351"/>
      <c r="D64" s="331"/>
      <c r="E64" s="324"/>
      <c r="F64" s="49" t="s">
        <v>1944</v>
      </c>
      <c r="G64" s="50" t="s">
        <v>702</v>
      </c>
      <c r="H64" s="51" t="s">
        <v>1945</v>
      </c>
      <c r="I64" s="49" t="s">
        <v>1946</v>
      </c>
      <c r="J64" s="52" t="s">
        <v>314</v>
      </c>
      <c r="K64" s="52" t="s">
        <v>500</v>
      </c>
      <c r="L64" s="51"/>
      <c r="M64" s="49" t="s">
        <v>13</v>
      </c>
      <c r="N64" s="53">
        <v>43440</v>
      </c>
      <c r="O64" s="53">
        <v>43525</v>
      </c>
      <c r="P64" s="53">
        <v>44902</v>
      </c>
      <c r="Q64" s="54">
        <v>239318.46</v>
      </c>
      <c r="R64" s="55">
        <v>0.6</v>
      </c>
      <c r="S64" s="54" t="s">
        <v>226</v>
      </c>
      <c r="T64" s="54">
        <v>143591.07999999999</v>
      </c>
    </row>
    <row r="65" spans="2:20" s="24" customFormat="1" ht="126.75" customHeight="1" x14ac:dyDescent="0.2">
      <c r="B65" s="350"/>
      <c r="C65" s="351"/>
      <c r="D65" s="331"/>
      <c r="E65" s="324"/>
      <c r="F65" s="49" t="s">
        <v>1944</v>
      </c>
      <c r="G65" s="50" t="s">
        <v>702</v>
      </c>
      <c r="H65" s="51" t="s">
        <v>3357</v>
      </c>
      <c r="I65" s="49" t="s">
        <v>1947</v>
      </c>
      <c r="J65" s="52" t="s">
        <v>314</v>
      </c>
      <c r="K65" s="52" t="s">
        <v>500</v>
      </c>
      <c r="L65" s="51"/>
      <c r="M65" s="49" t="s">
        <v>3539</v>
      </c>
      <c r="N65" s="53">
        <v>43440</v>
      </c>
      <c r="O65" s="53">
        <v>43542</v>
      </c>
      <c r="P65" s="53">
        <v>44926</v>
      </c>
      <c r="Q65" s="54">
        <v>234592.16</v>
      </c>
      <c r="R65" s="55">
        <v>0.6</v>
      </c>
      <c r="S65" s="54" t="s">
        <v>226</v>
      </c>
      <c r="T65" s="54">
        <v>140755.29999999999</v>
      </c>
    </row>
    <row r="66" spans="2:20" s="24" customFormat="1" ht="126.75" customHeight="1" x14ac:dyDescent="0.2">
      <c r="B66" s="350"/>
      <c r="C66" s="351"/>
      <c r="D66" s="331"/>
      <c r="E66" s="324"/>
      <c r="F66" s="49" t="s">
        <v>1944</v>
      </c>
      <c r="G66" s="50" t="s">
        <v>702</v>
      </c>
      <c r="H66" s="51" t="s">
        <v>3358</v>
      </c>
      <c r="I66" s="49" t="s">
        <v>1948</v>
      </c>
      <c r="J66" s="52" t="s">
        <v>314</v>
      </c>
      <c r="K66" s="52" t="s">
        <v>500</v>
      </c>
      <c r="L66" s="51"/>
      <c r="M66" s="49" t="s">
        <v>13</v>
      </c>
      <c r="N66" s="53">
        <v>43440</v>
      </c>
      <c r="O66" s="53">
        <v>43525</v>
      </c>
      <c r="P66" s="53">
        <v>44985</v>
      </c>
      <c r="Q66" s="54">
        <v>203543.67999999999</v>
      </c>
      <c r="R66" s="55">
        <v>0.6</v>
      </c>
      <c r="S66" s="54" t="s">
        <v>226</v>
      </c>
      <c r="T66" s="54">
        <v>122126.21</v>
      </c>
    </row>
    <row r="67" spans="2:20" s="24" customFormat="1" ht="126.75" customHeight="1" x14ac:dyDescent="0.2">
      <c r="B67" s="350"/>
      <c r="C67" s="351"/>
      <c r="D67" s="331"/>
      <c r="E67" s="324"/>
      <c r="F67" s="49" t="s">
        <v>1944</v>
      </c>
      <c r="G67" s="50" t="s">
        <v>702</v>
      </c>
      <c r="H67" s="51" t="s">
        <v>1949</v>
      </c>
      <c r="I67" s="49" t="s">
        <v>1950</v>
      </c>
      <c r="J67" s="52" t="s">
        <v>314</v>
      </c>
      <c r="K67" s="52" t="s">
        <v>500</v>
      </c>
      <c r="L67" s="51"/>
      <c r="M67" s="49" t="s">
        <v>13</v>
      </c>
      <c r="N67" s="53">
        <v>43440</v>
      </c>
      <c r="O67" s="53">
        <v>43525</v>
      </c>
      <c r="P67" s="53">
        <v>44985</v>
      </c>
      <c r="Q67" s="54">
        <v>154718.29</v>
      </c>
      <c r="R67" s="55">
        <v>0.6</v>
      </c>
      <c r="S67" s="54" t="s">
        <v>226</v>
      </c>
      <c r="T67" s="54">
        <v>92830.98</v>
      </c>
    </row>
    <row r="68" spans="2:20" s="24" customFormat="1" ht="126.75" customHeight="1" x14ac:dyDescent="0.2">
      <c r="B68" s="350"/>
      <c r="C68" s="351"/>
      <c r="D68" s="331"/>
      <c r="E68" s="324"/>
      <c r="F68" s="49" t="s">
        <v>1944</v>
      </c>
      <c r="G68" s="50" t="s">
        <v>702</v>
      </c>
      <c r="H68" s="51" t="s">
        <v>1951</v>
      </c>
      <c r="I68" s="49" t="s">
        <v>1952</v>
      </c>
      <c r="J68" s="52" t="s">
        <v>314</v>
      </c>
      <c r="K68" s="52" t="s">
        <v>500</v>
      </c>
      <c r="L68" s="51"/>
      <c r="M68" s="49" t="s">
        <v>13</v>
      </c>
      <c r="N68" s="53">
        <v>43440</v>
      </c>
      <c r="O68" s="53">
        <v>43525</v>
      </c>
      <c r="P68" s="53">
        <v>44985</v>
      </c>
      <c r="Q68" s="54">
        <v>205919.28</v>
      </c>
      <c r="R68" s="55">
        <v>0.6</v>
      </c>
      <c r="S68" s="54" t="s">
        <v>226</v>
      </c>
      <c r="T68" s="54">
        <v>123551.57</v>
      </c>
    </row>
    <row r="69" spans="2:20" s="24" customFormat="1" ht="126.75" customHeight="1" x14ac:dyDescent="0.2">
      <c r="B69" s="350"/>
      <c r="C69" s="351"/>
      <c r="D69" s="331"/>
      <c r="E69" s="324"/>
      <c r="F69" s="49" t="s">
        <v>1944</v>
      </c>
      <c r="G69" s="50" t="s">
        <v>702</v>
      </c>
      <c r="H69" s="51" t="s">
        <v>3359</v>
      </c>
      <c r="I69" s="49" t="s">
        <v>1953</v>
      </c>
      <c r="J69" s="52" t="s">
        <v>314</v>
      </c>
      <c r="K69" s="52" t="s">
        <v>500</v>
      </c>
      <c r="L69" s="51"/>
      <c r="M69" s="49" t="s">
        <v>13</v>
      </c>
      <c r="N69" s="53">
        <v>43440</v>
      </c>
      <c r="O69" s="53">
        <v>43435</v>
      </c>
      <c r="P69" s="53">
        <v>44805</v>
      </c>
      <c r="Q69" s="54">
        <v>225060.96</v>
      </c>
      <c r="R69" s="55">
        <v>0.6</v>
      </c>
      <c r="S69" s="54" t="s">
        <v>226</v>
      </c>
      <c r="T69" s="54">
        <v>135036.57999999999</v>
      </c>
    </row>
    <row r="70" spans="2:20" s="24" customFormat="1" ht="126.75" customHeight="1" x14ac:dyDescent="0.2">
      <c r="B70" s="350"/>
      <c r="C70" s="351"/>
      <c r="D70" s="331"/>
      <c r="E70" s="324"/>
      <c r="F70" s="49" t="s">
        <v>1944</v>
      </c>
      <c r="G70" s="50" t="s">
        <v>702</v>
      </c>
      <c r="H70" s="51" t="s">
        <v>3360</v>
      </c>
      <c r="I70" s="49" t="s">
        <v>1954</v>
      </c>
      <c r="J70" s="52" t="s">
        <v>314</v>
      </c>
      <c r="K70" s="52" t="s">
        <v>500</v>
      </c>
      <c r="L70" s="51"/>
      <c r="M70" s="49" t="s">
        <v>13</v>
      </c>
      <c r="N70" s="53">
        <v>43440</v>
      </c>
      <c r="O70" s="53">
        <v>43480</v>
      </c>
      <c r="P70" s="53">
        <v>44940</v>
      </c>
      <c r="Q70" s="54">
        <v>220872.63</v>
      </c>
      <c r="R70" s="55">
        <v>0.6</v>
      </c>
      <c r="S70" s="54" t="s">
        <v>226</v>
      </c>
      <c r="T70" s="54">
        <v>132523.57999999999</v>
      </c>
    </row>
    <row r="71" spans="2:20" s="24" customFormat="1" ht="126.75" customHeight="1" x14ac:dyDescent="0.2">
      <c r="B71" s="350"/>
      <c r="C71" s="351"/>
      <c r="D71" s="331"/>
      <c r="E71" s="324"/>
      <c r="F71" s="49" t="s">
        <v>4265</v>
      </c>
      <c r="G71" s="50" t="s">
        <v>702</v>
      </c>
      <c r="H71" s="51" t="s">
        <v>4266</v>
      </c>
      <c r="I71" s="49" t="s">
        <v>4259</v>
      </c>
      <c r="J71" s="52" t="s">
        <v>314</v>
      </c>
      <c r="K71" s="52" t="s">
        <v>500</v>
      </c>
      <c r="L71" s="51"/>
      <c r="M71" s="49" t="s">
        <v>13</v>
      </c>
      <c r="N71" s="53">
        <v>44280</v>
      </c>
      <c r="O71" s="53">
        <v>44287</v>
      </c>
      <c r="P71" s="53">
        <v>45199</v>
      </c>
      <c r="Q71" s="54">
        <v>219507.96</v>
      </c>
      <c r="R71" s="55">
        <v>0.85</v>
      </c>
      <c r="S71" s="54" t="s">
        <v>226</v>
      </c>
      <c r="T71" s="54">
        <v>186581.77</v>
      </c>
    </row>
    <row r="72" spans="2:20" s="24" customFormat="1" ht="126.75" customHeight="1" x14ac:dyDescent="0.2">
      <c r="B72" s="350"/>
      <c r="C72" s="351"/>
      <c r="D72" s="331"/>
      <c r="E72" s="324"/>
      <c r="F72" s="49" t="s">
        <v>4265</v>
      </c>
      <c r="G72" s="50" t="s">
        <v>702</v>
      </c>
      <c r="H72" s="51" t="s">
        <v>4267</v>
      </c>
      <c r="I72" s="49" t="s">
        <v>4260</v>
      </c>
      <c r="J72" s="52" t="s">
        <v>314</v>
      </c>
      <c r="K72" s="52" t="s">
        <v>500</v>
      </c>
      <c r="L72" s="51"/>
      <c r="M72" s="49" t="s">
        <v>13</v>
      </c>
      <c r="N72" s="53">
        <v>44280</v>
      </c>
      <c r="O72" s="53">
        <v>44287</v>
      </c>
      <c r="P72" s="53">
        <v>45291</v>
      </c>
      <c r="Q72" s="54">
        <v>517913.76</v>
      </c>
      <c r="R72" s="55">
        <v>0.85</v>
      </c>
      <c r="S72" s="54" t="s">
        <v>226</v>
      </c>
      <c r="T72" s="54">
        <v>440226.7</v>
      </c>
    </row>
    <row r="73" spans="2:20" s="24" customFormat="1" ht="126.75" customHeight="1" x14ac:dyDescent="0.2">
      <c r="B73" s="350"/>
      <c r="C73" s="351"/>
      <c r="D73" s="331"/>
      <c r="E73" s="324"/>
      <c r="F73" s="49" t="s">
        <v>4265</v>
      </c>
      <c r="G73" s="50" t="s">
        <v>702</v>
      </c>
      <c r="H73" s="51" t="s">
        <v>4268</v>
      </c>
      <c r="I73" s="49" t="s">
        <v>4261</v>
      </c>
      <c r="J73" s="52" t="s">
        <v>314</v>
      </c>
      <c r="K73" s="52" t="s">
        <v>500</v>
      </c>
      <c r="L73" s="51"/>
      <c r="M73" s="49" t="s">
        <v>13</v>
      </c>
      <c r="N73" s="53">
        <v>44280</v>
      </c>
      <c r="O73" s="53">
        <v>44287</v>
      </c>
      <c r="P73" s="53">
        <v>45291</v>
      </c>
      <c r="Q73" s="54">
        <v>263368.32000000001</v>
      </c>
      <c r="R73" s="55">
        <v>0.85</v>
      </c>
      <c r="S73" s="54" t="s">
        <v>226</v>
      </c>
      <c r="T73" s="54">
        <v>223863.07</v>
      </c>
    </row>
    <row r="74" spans="2:20" s="24" customFormat="1" ht="126.75" customHeight="1" x14ac:dyDescent="0.2">
      <c r="B74" s="350"/>
      <c r="C74" s="351"/>
      <c r="D74" s="331"/>
      <c r="E74" s="324"/>
      <c r="F74" s="49" t="s">
        <v>4265</v>
      </c>
      <c r="G74" s="50" t="s">
        <v>4848</v>
      </c>
      <c r="H74" s="51" t="s">
        <v>4523</v>
      </c>
      <c r="I74" s="49" t="s">
        <v>4522</v>
      </c>
      <c r="J74" s="52" t="s">
        <v>314</v>
      </c>
      <c r="K74" s="52" t="s">
        <v>500</v>
      </c>
      <c r="L74" s="51"/>
      <c r="M74" s="49" t="s">
        <v>4524</v>
      </c>
      <c r="N74" s="53">
        <v>44523</v>
      </c>
      <c r="O74" s="53">
        <v>44348</v>
      </c>
      <c r="P74" s="53">
        <v>45199</v>
      </c>
      <c r="Q74" s="54">
        <v>290345.49</v>
      </c>
      <c r="R74" s="55">
        <v>0.85</v>
      </c>
      <c r="S74" s="54" t="s">
        <v>226</v>
      </c>
      <c r="T74" s="54">
        <v>246793.67</v>
      </c>
    </row>
    <row r="75" spans="2:20" s="24" customFormat="1" ht="126.75" customHeight="1" x14ac:dyDescent="0.2">
      <c r="B75" s="350"/>
      <c r="C75" s="351"/>
      <c r="D75" s="331"/>
      <c r="E75" s="324"/>
      <c r="F75" s="49" t="s">
        <v>4265</v>
      </c>
      <c r="G75" s="50" t="s">
        <v>4849</v>
      </c>
      <c r="H75" s="51" t="s">
        <v>4269</v>
      </c>
      <c r="I75" s="49" t="s">
        <v>4262</v>
      </c>
      <c r="J75" s="52" t="s">
        <v>314</v>
      </c>
      <c r="K75" s="52" t="s">
        <v>500</v>
      </c>
      <c r="L75" s="51"/>
      <c r="M75" s="49" t="s">
        <v>13</v>
      </c>
      <c r="N75" s="53">
        <v>44280</v>
      </c>
      <c r="O75" s="53">
        <v>44197</v>
      </c>
      <c r="P75" s="53">
        <v>45291</v>
      </c>
      <c r="Q75" s="54">
        <v>830638.9</v>
      </c>
      <c r="R75" s="55">
        <v>0.85</v>
      </c>
      <c r="S75" s="54" t="s">
        <v>226</v>
      </c>
      <c r="T75" s="54">
        <v>706043.07</v>
      </c>
    </row>
    <row r="76" spans="2:20" s="24" customFormat="1" ht="126.75" customHeight="1" x14ac:dyDescent="0.2">
      <c r="B76" s="350"/>
      <c r="C76" s="351"/>
      <c r="D76" s="331"/>
      <c r="E76" s="324"/>
      <c r="F76" s="49" t="s">
        <v>4265</v>
      </c>
      <c r="G76" s="50" t="s">
        <v>4849</v>
      </c>
      <c r="H76" s="51" t="s">
        <v>4270</v>
      </c>
      <c r="I76" s="49" t="s">
        <v>4263</v>
      </c>
      <c r="J76" s="52" t="s">
        <v>314</v>
      </c>
      <c r="K76" s="52" t="s">
        <v>500</v>
      </c>
      <c r="L76" s="51"/>
      <c r="M76" s="49" t="s">
        <v>13</v>
      </c>
      <c r="N76" s="53">
        <v>44280</v>
      </c>
      <c r="O76" s="53">
        <v>44136</v>
      </c>
      <c r="P76" s="53">
        <v>45291</v>
      </c>
      <c r="Q76" s="54">
        <v>792376.68</v>
      </c>
      <c r="R76" s="55">
        <v>0.85</v>
      </c>
      <c r="S76" s="54" t="s">
        <v>226</v>
      </c>
      <c r="T76" s="54">
        <v>673520.18</v>
      </c>
    </row>
    <row r="77" spans="2:20" s="24" customFormat="1" ht="126.75" customHeight="1" x14ac:dyDescent="0.2">
      <c r="B77" s="350"/>
      <c r="C77" s="351"/>
      <c r="D77" s="331"/>
      <c r="E77" s="324"/>
      <c r="F77" s="48" t="s">
        <v>4265</v>
      </c>
      <c r="G77" s="57" t="s">
        <v>702</v>
      </c>
      <c r="H77" s="58" t="s">
        <v>4271</v>
      </c>
      <c r="I77" s="48" t="s">
        <v>4264</v>
      </c>
      <c r="J77" s="59" t="s">
        <v>314</v>
      </c>
      <c r="K77" s="59" t="s">
        <v>500</v>
      </c>
      <c r="L77" s="58"/>
      <c r="M77" s="48" t="s">
        <v>13</v>
      </c>
      <c r="N77" s="60">
        <v>44280</v>
      </c>
      <c r="O77" s="60">
        <v>44197</v>
      </c>
      <c r="P77" s="60">
        <v>45291</v>
      </c>
      <c r="Q77" s="61">
        <v>439827.81</v>
      </c>
      <c r="R77" s="62">
        <v>0.85</v>
      </c>
      <c r="S77" s="61" t="s">
        <v>226</v>
      </c>
      <c r="T77" s="61">
        <v>373853.64</v>
      </c>
    </row>
    <row r="78" spans="2:20" s="24" customFormat="1" ht="148.5" customHeight="1" x14ac:dyDescent="0.2">
      <c r="B78" s="350"/>
      <c r="C78" s="351"/>
      <c r="D78" s="331"/>
      <c r="E78" s="49"/>
      <c r="F78" s="49" t="s">
        <v>4327</v>
      </c>
      <c r="G78" s="50" t="s">
        <v>4849</v>
      </c>
      <c r="H78" s="51" t="s">
        <v>4328</v>
      </c>
      <c r="I78" s="49" t="s">
        <v>4325</v>
      </c>
      <c r="J78" s="52" t="s">
        <v>314</v>
      </c>
      <c r="K78" s="52" t="s">
        <v>500</v>
      </c>
      <c r="L78" s="51"/>
      <c r="M78" s="49" t="s">
        <v>3560</v>
      </c>
      <c r="N78" s="53">
        <v>44281</v>
      </c>
      <c r="O78" s="53">
        <v>44287</v>
      </c>
      <c r="P78" s="53">
        <v>45291</v>
      </c>
      <c r="Q78" s="54">
        <v>3367209.96</v>
      </c>
      <c r="R78" s="55">
        <v>0.85</v>
      </c>
      <c r="S78" s="54" t="s">
        <v>226</v>
      </c>
      <c r="T78" s="54">
        <v>2862128.47</v>
      </c>
    </row>
    <row r="79" spans="2:20" s="24" customFormat="1" ht="168.75" customHeight="1" x14ac:dyDescent="0.2">
      <c r="B79" s="350"/>
      <c r="C79" s="351"/>
      <c r="D79" s="331"/>
      <c r="E79" s="48"/>
      <c r="F79" s="48" t="s">
        <v>4327</v>
      </c>
      <c r="G79" s="57" t="s">
        <v>4849</v>
      </c>
      <c r="H79" s="58" t="s">
        <v>4329</v>
      </c>
      <c r="I79" s="48" t="s">
        <v>4326</v>
      </c>
      <c r="J79" s="59" t="s">
        <v>314</v>
      </c>
      <c r="K79" s="59" t="s">
        <v>500</v>
      </c>
      <c r="L79" s="58"/>
      <c r="M79" s="48" t="s">
        <v>3540</v>
      </c>
      <c r="N79" s="60">
        <v>44281</v>
      </c>
      <c r="O79" s="60">
        <v>44287</v>
      </c>
      <c r="P79" s="60">
        <v>45291</v>
      </c>
      <c r="Q79" s="61">
        <v>5484630.5499999998</v>
      </c>
      <c r="R79" s="62">
        <v>0.85</v>
      </c>
      <c r="S79" s="61" t="s">
        <v>226</v>
      </c>
      <c r="T79" s="61">
        <v>4661935.96</v>
      </c>
    </row>
    <row r="80" spans="2:20" s="24" customFormat="1" ht="196.5" customHeight="1" thickBot="1" x14ac:dyDescent="0.25">
      <c r="B80" s="350"/>
      <c r="C80" s="351"/>
      <c r="D80" s="331"/>
      <c r="E80" s="63" t="s">
        <v>4518</v>
      </c>
      <c r="F80" s="63" t="s">
        <v>4519</v>
      </c>
      <c r="G80" s="64" t="s">
        <v>4849</v>
      </c>
      <c r="H80" s="65" t="s">
        <v>4520</v>
      </c>
      <c r="I80" s="63" t="s">
        <v>4517</v>
      </c>
      <c r="J80" s="66" t="s">
        <v>314</v>
      </c>
      <c r="K80" s="66" t="s">
        <v>500</v>
      </c>
      <c r="L80" s="65" t="s">
        <v>4521</v>
      </c>
      <c r="M80" s="63" t="s">
        <v>303</v>
      </c>
      <c r="N80" s="67">
        <v>44448</v>
      </c>
      <c r="O80" s="67">
        <v>43922</v>
      </c>
      <c r="P80" s="67">
        <v>45016</v>
      </c>
      <c r="Q80" s="68">
        <v>295422.68</v>
      </c>
      <c r="R80" s="69">
        <v>0.85</v>
      </c>
      <c r="S80" s="68" t="s">
        <v>226</v>
      </c>
      <c r="T80" s="68">
        <v>251109.28</v>
      </c>
    </row>
    <row r="81" spans="2:20" s="24" customFormat="1" ht="48.75" customHeight="1" thickBot="1" x14ac:dyDescent="0.25">
      <c r="B81" s="350"/>
      <c r="C81" s="351"/>
      <c r="D81" s="331"/>
      <c r="E81" s="356" t="s">
        <v>1292</v>
      </c>
      <c r="F81" s="357"/>
      <c r="G81" s="357"/>
      <c r="H81" s="357"/>
      <c r="I81" s="357"/>
      <c r="J81" s="357"/>
      <c r="K81" s="70">
        <f>COUNTA(K15:K80)</f>
        <v>66</v>
      </c>
      <c r="L81" s="358"/>
      <c r="M81" s="359"/>
      <c r="N81" s="359"/>
      <c r="O81" s="359"/>
      <c r="P81" s="359"/>
      <c r="Q81" s="72">
        <f>SUM(Q15:Q80)</f>
        <v>29964651.710000008</v>
      </c>
      <c r="R81" s="297"/>
      <c r="S81" s="298"/>
      <c r="T81" s="71">
        <f>SUM(T15:T80)</f>
        <v>20320972.779999997</v>
      </c>
    </row>
    <row r="82" spans="2:20" s="24" customFormat="1" ht="210.75" customHeight="1" x14ac:dyDescent="0.2">
      <c r="B82" s="350"/>
      <c r="C82" s="351"/>
      <c r="D82" s="331"/>
      <c r="E82" s="323" t="s">
        <v>2116</v>
      </c>
      <c r="F82" s="73" t="s">
        <v>2117</v>
      </c>
      <c r="G82" s="74" t="s">
        <v>702</v>
      </c>
      <c r="H82" s="75" t="s">
        <v>2121</v>
      </c>
      <c r="I82" s="76" t="s">
        <v>2118</v>
      </c>
      <c r="J82" s="73" t="s">
        <v>314</v>
      </c>
      <c r="K82" s="73" t="s">
        <v>315</v>
      </c>
      <c r="L82" s="75" t="s">
        <v>2574</v>
      </c>
      <c r="M82" s="76" t="s">
        <v>13</v>
      </c>
      <c r="N82" s="77">
        <v>43579</v>
      </c>
      <c r="O82" s="77">
        <v>43318</v>
      </c>
      <c r="P82" s="77">
        <v>45291</v>
      </c>
      <c r="Q82" s="78">
        <v>8172457.3300000001</v>
      </c>
      <c r="R82" s="79">
        <v>0.85</v>
      </c>
      <c r="S82" s="78" t="s">
        <v>226</v>
      </c>
      <c r="T82" s="78">
        <v>6946588.7300000004</v>
      </c>
    </row>
    <row r="83" spans="2:20" s="24" customFormat="1" ht="206.25" customHeight="1" x14ac:dyDescent="0.2">
      <c r="B83" s="350"/>
      <c r="C83" s="351"/>
      <c r="D83" s="331"/>
      <c r="E83" s="324"/>
      <c r="F83" s="80" t="s">
        <v>4671</v>
      </c>
      <c r="G83" s="81" t="s">
        <v>4850</v>
      </c>
      <c r="H83" s="82" t="s">
        <v>4672</v>
      </c>
      <c r="I83" s="83" t="s">
        <v>4656</v>
      </c>
      <c r="J83" s="80" t="s">
        <v>314</v>
      </c>
      <c r="K83" s="80" t="s">
        <v>315</v>
      </c>
      <c r="L83" s="82" t="s">
        <v>4673</v>
      </c>
      <c r="M83" s="84" t="s">
        <v>29</v>
      </c>
      <c r="N83" s="85">
        <v>44781</v>
      </c>
      <c r="O83" s="85">
        <v>44683</v>
      </c>
      <c r="P83" s="85">
        <v>45275</v>
      </c>
      <c r="Q83" s="86">
        <v>3121860.89</v>
      </c>
      <c r="R83" s="79">
        <v>0.54949999999999999</v>
      </c>
      <c r="S83" s="87" t="s">
        <v>226</v>
      </c>
      <c r="T83" s="87">
        <v>1717023.49</v>
      </c>
    </row>
    <row r="84" spans="2:20" s="24" customFormat="1" ht="144.75" customHeight="1" x14ac:dyDescent="0.2">
      <c r="B84" s="350"/>
      <c r="C84" s="351"/>
      <c r="D84" s="330"/>
      <c r="E84" s="324"/>
      <c r="F84" s="80" t="s">
        <v>1353</v>
      </c>
      <c r="G84" s="81" t="s">
        <v>702</v>
      </c>
      <c r="H84" s="82" t="s">
        <v>311</v>
      </c>
      <c r="I84" s="83" t="s">
        <v>476</v>
      </c>
      <c r="J84" s="80" t="s">
        <v>314</v>
      </c>
      <c r="K84" s="80" t="s">
        <v>315</v>
      </c>
      <c r="L84" s="82" t="s">
        <v>1093</v>
      </c>
      <c r="M84" s="84" t="s">
        <v>13</v>
      </c>
      <c r="N84" s="53">
        <v>42496</v>
      </c>
      <c r="O84" s="53">
        <v>42597</v>
      </c>
      <c r="P84" s="53">
        <v>43465</v>
      </c>
      <c r="Q84" s="86">
        <v>552155.80000000005</v>
      </c>
      <c r="R84" s="79">
        <v>0.7</v>
      </c>
      <c r="S84" s="87" t="s">
        <v>226</v>
      </c>
      <c r="T84" s="87">
        <v>386509.06</v>
      </c>
    </row>
    <row r="85" spans="2:20" s="24" customFormat="1" ht="148.5" customHeight="1" x14ac:dyDescent="0.2">
      <c r="B85" s="350"/>
      <c r="C85" s="351"/>
      <c r="D85" s="330"/>
      <c r="E85" s="324"/>
      <c r="F85" s="52" t="s">
        <v>1354</v>
      </c>
      <c r="G85" s="88" t="s">
        <v>702</v>
      </c>
      <c r="H85" s="51" t="s">
        <v>1075</v>
      </c>
      <c r="I85" s="89" t="s">
        <v>1076</v>
      </c>
      <c r="J85" s="52" t="s">
        <v>314</v>
      </c>
      <c r="K85" s="52" t="s">
        <v>315</v>
      </c>
      <c r="L85" s="51" t="s">
        <v>3361</v>
      </c>
      <c r="M85" s="90" t="s">
        <v>13</v>
      </c>
      <c r="N85" s="53">
        <v>42957</v>
      </c>
      <c r="O85" s="53">
        <v>43054</v>
      </c>
      <c r="P85" s="53">
        <v>43783</v>
      </c>
      <c r="Q85" s="91">
        <v>400037.14</v>
      </c>
      <c r="R85" s="55">
        <v>0.7</v>
      </c>
      <c r="S85" s="54" t="s">
        <v>226</v>
      </c>
      <c r="T85" s="54">
        <v>280026</v>
      </c>
    </row>
    <row r="86" spans="2:20" s="24" customFormat="1" ht="168.75" customHeight="1" x14ac:dyDescent="0.2">
      <c r="B86" s="350"/>
      <c r="C86" s="351"/>
      <c r="D86" s="330"/>
      <c r="E86" s="324"/>
      <c r="F86" s="52" t="s">
        <v>1354</v>
      </c>
      <c r="G86" s="50" t="s">
        <v>924</v>
      </c>
      <c r="H86" s="51" t="s">
        <v>1077</v>
      </c>
      <c r="I86" s="89" t="s">
        <v>1078</v>
      </c>
      <c r="J86" s="52" t="s">
        <v>314</v>
      </c>
      <c r="K86" s="52" t="s">
        <v>315</v>
      </c>
      <c r="L86" s="51" t="s">
        <v>1094</v>
      </c>
      <c r="M86" s="90" t="s">
        <v>22</v>
      </c>
      <c r="N86" s="53">
        <v>42957</v>
      </c>
      <c r="O86" s="53">
        <v>43040</v>
      </c>
      <c r="P86" s="53">
        <v>43769</v>
      </c>
      <c r="Q86" s="91">
        <v>174104.97</v>
      </c>
      <c r="R86" s="55">
        <v>0.7</v>
      </c>
      <c r="S86" s="54" t="s">
        <v>226</v>
      </c>
      <c r="T86" s="54">
        <v>121873.48</v>
      </c>
    </row>
    <row r="87" spans="2:20" s="24" customFormat="1" ht="160.5" customHeight="1" x14ac:dyDescent="0.2">
      <c r="B87" s="350"/>
      <c r="C87" s="351"/>
      <c r="D87" s="330"/>
      <c r="E87" s="324"/>
      <c r="F87" s="52" t="s">
        <v>1354</v>
      </c>
      <c r="G87" s="50" t="s">
        <v>951</v>
      </c>
      <c r="H87" s="51" t="s">
        <v>3362</v>
      </c>
      <c r="I87" s="89" t="s">
        <v>1079</v>
      </c>
      <c r="J87" s="52" t="s">
        <v>314</v>
      </c>
      <c r="K87" s="52" t="s">
        <v>315</v>
      </c>
      <c r="L87" s="51" t="s">
        <v>1095</v>
      </c>
      <c r="M87" s="90" t="s">
        <v>15</v>
      </c>
      <c r="N87" s="53">
        <v>42957</v>
      </c>
      <c r="O87" s="53">
        <v>43009</v>
      </c>
      <c r="P87" s="53">
        <v>44012</v>
      </c>
      <c r="Q87" s="91">
        <v>189457.42</v>
      </c>
      <c r="R87" s="55">
        <v>0.7</v>
      </c>
      <c r="S87" s="54" t="s">
        <v>226</v>
      </c>
      <c r="T87" s="54">
        <v>132620.19</v>
      </c>
    </row>
    <row r="88" spans="2:20" s="24" customFormat="1" ht="181.5" customHeight="1" x14ac:dyDescent="0.2">
      <c r="B88" s="350"/>
      <c r="C88" s="351"/>
      <c r="D88" s="330"/>
      <c r="E88" s="324"/>
      <c r="F88" s="52" t="s">
        <v>3969</v>
      </c>
      <c r="G88" s="50" t="s">
        <v>702</v>
      </c>
      <c r="H88" s="51" t="s">
        <v>3970</v>
      </c>
      <c r="I88" s="89" t="s">
        <v>3966</v>
      </c>
      <c r="J88" s="52" t="s">
        <v>314</v>
      </c>
      <c r="K88" s="52" t="s">
        <v>315</v>
      </c>
      <c r="L88" s="51" t="s">
        <v>3971</v>
      </c>
      <c r="M88" s="90" t="s">
        <v>13</v>
      </c>
      <c r="N88" s="53">
        <v>44217</v>
      </c>
      <c r="O88" s="53">
        <v>44200</v>
      </c>
      <c r="P88" s="53">
        <v>45107</v>
      </c>
      <c r="Q88" s="91">
        <v>452322.92</v>
      </c>
      <c r="R88" s="55">
        <v>0.85</v>
      </c>
      <c r="S88" s="54" t="s">
        <v>226</v>
      </c>
      <c r="T88" s="54">
        <v>384474.49</v>
      </c>
    </row>
    <row r="89" spans="2:20" s="24" customFormat="1" ht="153" customHeight="1" x14ac:dyDescent="0.2">
      <c r="B89" s="350"/>
      <c r="C89" s="351"/>
      <c r="D89" s="330"/>
      <c r="E89" s="326"/>
      <c r="F89" s="52" t="s">
        <v>4475</v>
      </c>
      <c r="G89" s="50" t="s">
        <v>949</v>
      </c>
      <c r="H89" s="51" t="s">
        <v>4476</v>
      </c>
      <c r="I89" s="89" t="s">
        <v>4474</v>
      </c>
      <c r="J89" s="52" t="s">
        <v>314</v>
      </c>
      <c r="K89" s="52" t="s">
        <v>315</v>
      </c>
      <c r="L89" s="51" t="s">
        <v>4477</v>
      </c>
      <c r="M89" s="90" t="s">
        <v>13</v>
      </c>
      <c r="N89" s="92">
        <v>44447</v>
      </c>
      <c r="O89" s="53">
        <v>44317</v>
      </c>
      <c r="P89" s="53">
        <v>44985</v>
      </c>
      <c r="Q89" s="91">
        <v>584049.46</v>
      </c>
      <c r="R89" s="55">
        <v>0.85</v>
      </c>
      <c r="S89" s="54" t="s">
        <v>226</v>
      </c>
      <c r="T89" s="54">
        <v>496442.04</v>
      </c>
    </row>
    <row r="90" spans="2:20" s="24" customFormat="1" ht="90" customHeight="1" x14ac:dyDescent="0.2">
      <c r="B90" s="350"/>
      <c r="C90" s="351"/>
      <c r="D90" s="330"/>
      <c r="E90" s="378" t="s">
        <v>514</v>
      </c>
      <c r="F90" s="52" t="s">
        <v>1355</v>
      </c>
      <c r="G90" s="50" t="s">
        <v>1738</v>
      </c>
      <c r="H90" s="51" t="s">
        <v>2318</v>
      </c>
      <c r="I90" s="49" t="s">
        <v>228</v>
      </c>
      <c r="J90" s="52" t="s">
        <v>314</v>
      </c>
      <c r="K90" s="52" t="s">
        <v>315</v>
      </c>
      <c r="L90" s="51" t="s">
        <v>3364</v>
      </c>
      <c r="M90" s="90" t="s">
        <v>3540</v>
      </c>
      <c r="N90" s="53">
        <v>42426</v>
      </c>
      <c r="O90" s="53">
        <v>42370</v>
      </c>
      <c r="P90" s="53">
        <v>43404</v>
      </c>
      <c r="Q90" s="91">
        <v>424470.83</v>
      </c>
      <c r="R90" s="55">
        <v>0.74</v>
      </c>
      <c r="S90" s="54" t="s">
        <v>226</v>
      </c>
      <c r="T90" s="54">
        <v>315872.81</v>
      </c>
    </row>
    <row r="91" spans="2:20" s="24" customFormat="1" ht="90" customHeight="1" x14ac:dyDescent="0.2">
      <c r="B91" s="350"/>
      <c r="C91" s="351"/>
      <c r="D91" s="330"/>
      <c r="E91" s="291"/>
      <c r="F91" s="52" t="s">
        <v>1355</v>
      </c>
      <c r="G91" s="50" t="s">
        <v>954</v>
      </c>
      <c r="H91" s="51" t="s">
        <v>3363</v>
      </c>
      <c r="I91" s="49" t="s">
        <v>188</v>
      </c>
      <c r="J91" s="52" t="s">
        <v>314</v>
      </c>
      <c r="K91" s="52" t="s">
        <v>315</v>
      </c>
      <c r="L91" s="51" t="s">
        <v>3363</v>
      </c>
      <c r="M91" s="90" t="s">
        <v>3541</v>
      </c>
      <c r="N91" s="53">
        <v>42305</v>
      </c>
      <c r="O91" s="53">
        <v>42278</v>
      </c>
      <c r="P91" s="53">
        <v>43465</v>
      </c>
      <c r="Q91" s="91">
        <v>546659.6</v>
      </c>
      <c r="R91" s="55">
        <v>0.74332853932339704</v>
      </c>
      <c r="S91" s="54" t="s">
        <v>226</v>
      </c>
      <c r="T91" s="54">
        <v>410629.47</v>
      </c>
    </row>
    <row r="92" spans="2:20" s="24" customFormat="1" ht="90" customHeight="1" x14ac:dyDescent="0.2">
      <c r="B92" s="350"/>
      <c r="C92" s="351"/>
      <c r="D92" s="330"/>
      <c r="E92" s="291"/>
      <c r="F92" s="52" t="s">
        <v>1356</v>
      </c>
      <c r="G92" s="50" t="s">
        <v>955</v>
      </c>
      <c r="H92" s="51" t="s">
        <v>199</v>
      </c>
      <c r="I92" s="49" t="s">
        <v>200</v>
      </c>
      <c r="J92" s="52" t="s">
        <v>314</v>
      </c>
      <c r="K92" s="52" t="s">
        <v>315</v>
      </c>
      <c r="L92" s="51" t="s">
        <v>199</v>
      </c>
      <c r="M92" s="90" t="s">
        <v>13</v>
      </c>
      <c r="N92" s="53">
        <v>42320</v>
      </c>
      <c r="O92" s="53">
        <v>42212</v>
      </c>
      <c r="P92" s="53">
        <v>42576</v>
      </c>
      <c r="Q92" s="91">
        <v>19912</v>
      </c>
      <c r="R92" s="55">
        <v>0.75</v>
      </c>
      <c r="S92" s="54" t="s">
        <v>226</v>
      </c>
      <c r="T92" s="54">
        <v>14934</v>
      </c>
    </row>
    <row r="93" spans="2:20" s="24" customFormat="1" ht="90" customHeight="1" x14ac:dyDescent="0.2">
      <c r="B93" s="350"/>
      <c r="C93" s="351"/>
      <c r="D93" s="330"/>
      <c r="E93" s="291"/>
      <c r="F93" s="52" t="s">
        <v>1356</v>
      </c>
      <c r="G93" s="50" t="s">
        <v>956</v>
      </c>
      <c r="H93" s="51" t="s">
        <v>190</v>
      </c>
      <c r="I93" s="49" t="s">
        <v>189</v>
      </c>
      <c r="J93" s="52" t="s">
        <v>314</v>
      </c>
      <c r="K93" s="52" t="s">
        <v>315</v>
      </c>
      <c r="L93" s="51" t="s">
        <v>190</v>
      </c>
      <c r="M93" s="90" t="s">
        <v>13</v>
      </c>
      <c r="N93" s="53">
        <v>42305</v>
      </c>
      <c r="O93" s="53">
        <v>42328</v>
      </c>
      <c r="P93" s="53">
        <v>42693</v>
      </c>
      <c r="Q93" s="91">
        <v>20000</v>
      </c>
      <c r="R93" s="55">
        <v>0.75</v>
      </c>
      <c r="S93" s="54" t="s">
        <v>226</v>
      </c>
      <c r="T93" s="54">
        <v>15000</v>
      </c>
    </row>
    <row r="94" spans="2:20" s="24" customFormat="1" ht="90" customHeight="1" x14ac:dyDescent="0.2">
      <c r="B94" s="350"/>
      <c r="C94" s="351"/>
      <c r="D94" s="330"/>
      <c r="E94" s="291"/>
      <c r="F94" s="52" t="s">
        <v>1356</v>
      </c>
      <c r="G94" s="50" t="s">
        <v>957</v>
      </c>
      <c r="H94" s="51" t="s">
        <v>187</v>
      </c>
      <c r="I94" s="49" t="s">
        <v>186</v>
      </c>
      <c r="J94" s="52" t="s">
        <v>314</v>
      </c>
      <c r="K94" s="52" t="s">
        <v>315</v>
      </c>
      <c r="L94" s="51" t="s">
        <v>187</v>
      </c>
      <c r="M94" s="90" t="s">
        <v>22</v>
      </c>
      <c r="N94" s="53">
        <v>42305</v>
      </c>
      <c r="O94" s="53">
        <v>42340</v>
      </c>
      <c r="P94" s="53">
        <v>42705</v>
      </c>
      <c r="Q94" s="91">
        <v>19500</v>
      </c>
      <c r="R94" s="55">
        <v>0.75</v>
      </c>
      <c r="S94" s="54" t="s">
        <v>226</v>
      </c>
      <c r="T94" s="54">
        <v>14625</v>
      </c>
    </row>
    <row r="95" spans="2:20" s="24" customFormat="1" ht="90" customHeight="1" x14ac:dyDescent="0.2">
      <c r="B95" s="350"/>
      <c r="C95" s="351"/>
      <c r="D95" s="330"/>
      <c r="E95" s="291"/>
      <c r="F95" s="52" t="s">
        <v>1356</v>
      </c>
      <c r="G95" s="50" t="s">
        <v>1850</v>
      </c>
      <c r="H95" s="51" t="s">
        <v>3365</v>
      </c>
      <c r="I95" s="49" t="s">
        <v>185</v>
      </c>
      <c r="J95" s="52" t="s">
        <v>314</v>
      </c>
      <c r="K95" s="52" t="s">
        <v>315</v>
      </c>
      <c r="L95" s="51" t="s">
        <v>3365</v>
      </c>
      <c r="M95" s="90" t="s">
        <v>16</v>
      </c>
      <c r="N95" s="53">
        <v>42305</v>
      </c>
      <c r="O95" s="53">
        <v>42354</v>
      </c>
      <c r="P95" s="53">
        <v>42726</v>
      </c>
      <c r="Q95" s="91">
        <v>19641.599999999999</v>
      </c>
      <c r="R95" s="55">
        <v>0.75000025028457362</v>
      </c>
      <c r="S95" s="54" t="s">
        <v>226</v>
      </c>
      <c r="T95" s="54">
        <v>14731.2</v>
      </c>
    </row>
    <row r="96" spans="2:20" s="24" customFormat="1" ht="90" customHeight="1" x14ac:dyDescent="0.2">
      <c r="B96" s="350"/>
      <c r="C96" s="351"/>
      <c r="D96" s="330"/>
      <c r="E96" s="291"/>
      <c r="F96" s="52" t="s">
        <v>1357</v>
      </c>
      <c r="G96" s="50" t="s">
        <v>954</v>
      </c>
      <c r="H96" s="51" t="s">
        <v>3366</v>
      </c>
      <c r="I96" s="49" t="s">
        <v>309</v>
      </c>
      <c r="J96" s="52" t="s">
        <v>314</v>
      </c>
      <c r="K96" s="52" t="s">
        <v>315</v>
      </c>
      <c r="L96" s="51" t="s">
        <v>3366</v>
      </c>
      <c r="M96" s="90" t="s">
        <v>15</v>
      </c>
      <c r="N96" s="53">
        <v>42499</v>
      </c>
      <c r="O96" s="53">
        <v>42278</v>
      </c>
      <c r="P96" s="53">
        <v>43039</v>
      </c>
      <c r="Q96" s="91">
        <v>310053.99</v>
      </c>
      <c r="R96" s="55">
        <v>0.78015332900713974</v>
      </c>
      <c r="S96" s="54" t="s">
        <v>226</v>
      </c>
      <c r="T96" s="54">
        <v>244349.31</v>
      </c>
    </row>
    <row r="97" spans="2:20" s="24" customFormat="1" ht="76.5" x14ac:dyDescent="0.2">
      <c r="B97" s="350"/>
      <c r="C97" s="351"/>
      <c r="D97" s="330"/>
      <c r="E97" s="291"/>
      <c r="F97" s="52" t="s">
        <v>1356</v>
      </c>
      <c r="G97" s="50" t="s">
        <v>958</v>
      </c>
      <c r="H97" s="51" t="s">
        <v>184</v>
      </c>
      <c r="I97" s="49" t="s">
        <v>183</v>
      </c>
      <c r="J97" s="52" t="s">
        <v>314</v>
      </c>
      <c r="K97" s="52" t="s">
        <v>315</v>
      </c>
      <c r="L97" s="51" t="s">
        <v>184</v>
      </c>
      <c r="M97" s="90" t="s">
        <v>13</v>
      </c>
      <c r="N97" s="53">
        <v>42305</v>
      </c>
      <c r="O97" s="53">
        <v>42340</v>
      </c>
      <c r="P97" s="53">
        <v>42705</v>
      </c>
      <c r="Q97" s="91">
        <v>19500</v>
      </c>
      <c r="R97" s="55">
        <v>0.75</v>
      </c>
      <c r="S97" s="54" t="s">
        <v>226</v>
      </c>
      <c r="T97" s="54">
        <v>14625</v>
      </c>
    </row>
    <row r="98" spans="2:20" s="24" customFormat="1" ht="141.75" customHeight="1" x14ac:dyDescent="0.2">
      <c r="B98" s="350"/>
      <c r="C98" s="351"/>
      <c r="D98" s="330"/>
      <c r="E98" s="291"/>
      <c r="F98" s="52" t="s">
        <v>1357</v>
      </c>
      <c r="G98" s="50" t="s">
        <v>1915</v>
      </c>
      <c r="H98" s="51" t="s">
        <v>3367</v>
      </c>
      <c r="I98" s="49" t="s">
        <v>310</v>
      </c>
      <c r="J98" s="52" t="s">
        <v>314</v>
      </c>
      <c r="K98" s="52" t="s">
        <v>315</v>
      </c>
      <c r="L98" s="51" t="s">
        <v>3367</v>
      </c>
      <c r="M98" s="90" t="s">
        <v>13</v>
      </c>
      <c r="N98" s="53">
        <v>42499</v>
      </c>
      <c r="O98" s="53">
        <v>42460</v>
      </c>
      <c r="P98" s="53">
        <v>43465</v>
      </c>
      <c r="Q98" s="91">
        <v>505732.17</v>
      </c>
      <c r="R98" s="55">
        <v>0.77574583863683289</v>
      </c>
      <c r="S98" s="54" t="s">
        <v>226</v>
      </c>
      <c r="T98" s="54">
        <v>385552.62</v>
      </c>
    </row>
    <row r="99" spans="2:20" s="24" customFormat="1" ht="90" customHeight="1" x14ac:dyDescent="0.2">
      <c r="B99" s="350"/>
      <c r="C99" s="351"/>
      <c r="D99" s="330"/>
      <c r="E99" s="291"/>
      <c r="F99" s="52" t="s">
        <v>1357</v>
      </c>
      <c r="G99" s="50" t="s">
        <v>1851</v>
      </c>
      <c r="H99" s="51" t="s">
        <v>3368</v>
      </c>
      <c r="I99" s="49" t="s">
        <v>342</v>
      </c>
      <c r="J99" s="52" t="s">
        <v>314</v>
      </c>
      <c r="K99" s="52" t="s">
        <v>315</v>
      </c>
      <c r="L99" s="51" t="s">
        <v>3368</v>
      </c>
      <c r="M99" s="90" t="s">
        <v>3542</v>
      </c>
      <c r="N99" s="53">
        <v>42514</v>
      </c>
      <c r="O99" s="53">
        <v>42461</v>
      </c>
      <c r="P99" s="53">
        <v>43282</v>
      </c>
      <c r="Q99" s="91">
        <v>354503.98</v>
      </c>
      <c r="R99" s="55">
        <v>0.81610592246430613</v>
      </c>
      <c r="S99" s="54" t="s">
        <v>226</v>
      </c>
      <c r="T99" s="54">
        <v>290825.21999999997</v>
      </c>
    </row>
    <row r="100" spans="2:20" s="24" customFormat="1" ht="90" customHeight="1" x14ac:dyDescent="0.2">
      <c r="B100" s="350"/>
      <c r="C100" s="351"/>
      <c r="D100" s="330"/>
      <c r="E100" s="291"/>
      <c r="F100" s="52" t="s">
        <v>1356</v>
      </c>
      <c r="G100" s="50" t="s">
        <v>1852</v>
      </c>
      <c r="H100" s="51" t="s">
        <v>182</v>
      </c>
      <c r="I100" s="49" t="s">
        <v>181</v>
      </c>
      <c r="J100" s="52" t="s">
        <v>314</v>
      </c>
      <c r="K100" s="52" t="s">
        <v>315</v>
      </c>
      <c r="L100" s="51" t="s">
        <v>182</v>
      </c>
      <c r="M100" s="90" t="s">
        <v>13</v>
      </c>
      <c r="N100" s="53">
        <v>42305</v>
      </c>
      <c r="O100" s="53">
        <v>42319</v>
      </c>
      <c r="P100" s="53">
        <v>42684</v>
      </c>
      <c r="Q100" s="91">
        <v>20000</v>
      </c>
      <c r="R100" s="55">
        <v>0.75</v>
      </c>
      <c r="S100" s="54" t="s">
        <v>226</v>
      </c>
      <c r="T100" s="54">
        <v>15000</v>
      </c>
    </row>
    <row r="101" spans="2:20" s="24" customFormat="1" ht="90" customHeight="1" x14ac:dyDescent="0.2">
      <c r="B101" s="350"/>
      <c r="C101" s="351"/>
      <c r="D101" s="330"/>
      <c r="E101" s="291"/>
      <c r="F101" s="52" t="s">
        <v>1356</v>
      </c>
      <c r="G101" s="50" t="s">
        <v>1853</v>
      </c>
      <c r="H101" s="51" t="s">
        <v>180</v>
      </c>
      <c r="I101" s="49" t="s">
        <v>179</v>
      </c>
      <c r="J101" s="52" t="s">
        <v>314</v>
      </c>
      <c r="K101" s="52" t="s">
        <v>315</v>
      </c>
      <c r="L101" s="51" t="s">
        <v>180</v>
      </c>
      <c r="M101" s="90" t="s">
        <v>1</v>
      </c>
      <c r="N101" s="53">
        <v>42305</v>
      </c>
      <c r="O101" s="53">
        <v>42350</v>
      </c>
      <c r="P101" s="53">
        <v>42715</v>
      </c>
      <c r="Q101" s="91">
        <v>19207.43</v>
      </c>
      <c r="R101" s="55">
        <v>0.74999986984203504</v>
      </c>
      <c r="S101" s="54" t="s">
        <v>226</v>
      </c>
      <c r="T101" s="54">
        <v>14405.57</v>
      </c>
    </row>
    <row r="102" spans="2:20" s="24" customFormat="1" ht="90" customHeight="1" x14ac:dyDescent="0.2">
      <c r="B102" s="350"/>
      <c r="C102" s="351"/>
      <c r="D102" s="330"/>
      <c r="E102" s="291"/>
      <c r="F102" s="52" t="s">
        <v>1356</v>
      </c>
      <c r="G102" s="50" t="s">
        <v>959</v>
      </c>
      <c r="H102" s="51" t="s">
        <v>206</v>
      </c>
      <c r="I102" s="49" t="s">
        <v>207</v>
      </c>
      <c r="J102" s="52" t="s">
        <v>314</v>
      </c>
      <c r="K102" s="52" t="s">
        <v>315</v>
      </c>
      <c r="L102" s="51" t="s">
        <v>206</v>
      </c>
      <c r="M102" s="90" t="s">
        <v>30</v>
      </c>
      <c r="N102" s="53">
        <v>42373</v>
      </c>
      <c r="O102" s="53">
        <v>42396</v>
      </c>
      <c r="P102" s="53">
        <v>42761</v>
      </c>
      <c r="Q102" s="91">
        <v>20000</v>
      </c>
      <c r="R102" s="55">
        <v>0.75</v>
      </c>
      <c r="S102" s="54" t="s">
        <v>226</v>
      </c>
      <c r="T102" s="54">
        <v>15000</v>
      </c>
    </row>
    <row r="103" spans="2:20" s="24" customFormat="1" ht="90" customHeight="1" x14ac:dyDescent="0.2">
      <c r="B103" s="350"/>
      <c r="C103" s="351"/>
      <c r="D103" s="330"/>
      <c r="E103" s="291"/>
      <c r="F103" s="52" t="s">
        <v>1356</v>
      </c>
      <c r="G103" s="50" t="s">
        <v>1854</v>
      </c>
      <c r="H103" s="51" t="s">
        <v>208</v>
      </c>
      <c r="I103" s="49" t="s">
        <v>209</v>
      </c>
      <c r="J103" s="52" t="s">
        <v>314</v>
      </c>
      <c r="K103" s="52" t="s">
        <v>315</v>
      </c>
      <c r="L103" s="51" t="s">
        <v>208</v>
      </c>
      <c r="M103" s="90" t="s">
        <v>7</v>
      </c>
      <c r="N103" s="53">
        <v>42373</v>
      </c>
      <c r="O103" s="53">
        <v>42382</v>
      </c>
      <c r="P103" s="53">
        <v>42747</v>
      </c>
      <c r="Q103" s="91">
        <v>20000</v>
      </c>
      <c r="R103" s="55">
        <v>0.75</v>
      </c>
      <c r="S103" s="54" t="s">
        <v>226</v>
      </c>
      <c r="T103" s="54">
        <v>15000</v>
      </c>
    </row>
    <row r="104" spans="2:20" s="24" customFormat="1" ht="90" customHeight="1" x14ac:dyDescent="0.2">
      <c r="B104" s="350"/>
      <c r="C104" s="351"/>
      <c r="D104" s="330"/>
      <c r="E104" s="291"/>
      <c r="F104" s="52" t="s">
        <v>1356</v>
      </c>
      <c r="G104" s="50" t="s">
        <v>1855</v>
      </c>
      <c r="H104" s="51" t="s">
        <v>210</v>
      </c>
      <c r="I104" s="49" t="s">
        <v>211</v>
      </c>
      <c r="J104" s="52" t="s">
        <v>314</v>
      </c>
      <c r="K104" s="52" t="s">
        <v>315</v>
      </c>
      <c r="L104" s="51" t="s">
        <v>210</v>
      </c>
      <c r="M104" s="90" t="s">
        <v>55</v>
      </c>
      <c r="N104" s="53">
        <v>42373</v>
      </c>
      <c r="O104" s="53">
        <v>42381</v>
      </c>
      <c r="P104" s="53">
        <v>42746</v>
      </c>
      <c r="Q104" s="91">
        <v>19800</v>
      </c>
      <c r="R104" s="55">
        <v>0.75</v>
      </c>
      <c r="S104" s="54" t="s">
        <v>226</v>
      </c>
      <c r="T104" s="54">
        <v>14850</v>
      </c>
    </row>
    <row r="105" spans="2:20" s="24" customFormat="1" ht="90" customHeight="1" x14ac:dyDescent="0.2">
      <c r="B105" s="350"/>
      <c r="C105" s="351"/>
      <c r="D105" s="330"/>
      <c r="E105" s="291"/>
      <c r="F105" s="52" t="s">
        <v>1356</v>
      </c>
      <c r="G105" s="50" t="s">
        <v>960</v>
      </c>
      <c r="H105" s="51" t="s">
        <v>212</v>
      </c>
      <c r="I105" s="49" t="s">
        <v>213</v>
      </c>
      <c r="J105" s="52" t="s">
        <v>314</v>
      </c>
      <c r="K105" s="52" t="s">
        <v>315</v>
      </c>
      <c r="L105" s="51" t="s">
        <v>212</v>
      </c>
      <c r="M105" s="90" t="s">
        <v>22</v>
      </c>
      <c r="N105" s="53">
        <v>42373</v>
      </c>
      <c r="O105" s="53">
        <v>42404</v>
      </c>
      <c r="P105" s="53">
        <v>42825</v>
      </c>
      <c r="Q105" s="91">
        <v>19635.36</v>
      </c>
      <c r="R105" s="55">
        <v>0.75000025082295008</v>
      </c>
      <c r="S105" s="54" t="s">
        <v>226</v>
      </c>
      <c r="T105" s="54">
        <v>14726.52</v>
      </c>
    </row>
    <row r="106" spans="2:20" s="24" customFormat="1" ht="90" customHeight="1" x14ac:dyDescent="0.2">
      <c r="B106" s="350"/>
      <c r="C106" s="351"/>
      <c r="D106" s="330"/>
      <c r="E106" s="291"/>
      <c r="F106" s="52" t="s">
        <v>1356</v>
      </c>
      <c r="G106" s="50" t="s">
        <v>961</v>
      </c>
      <c r="H106" s="51" t="s">
        <v>307</v>
      </c>
      <c r="I106" s="49" t="s">
        <v>308</v>
      </c>
      <c r="J106" s="52" t="s">
        <v>314</v>
      </c>
      <c r="K106" s="52" t="s">
        <v>315</v>
      </c>
      <c r="L106" s="51" t="s">
        <v>307</v>
      </c>
      <c r="M106" s="90" t="s">
        <v>15</v>
      </c>
      <c r="N106" s="53">
        <v>42474</v>
      </c>
      <c r="O106" s="53">
        <v>42509</v>
      </c>
      <c r="P106" s="53">
        <v>42873</v>
      </c>
      <c r="Q106" s="91">
        <v>20000</v>
      </c>
      <c r="R106" s="55">
        <v>0.75</v>
      </c>
      <c r="S106" s="54" t="s">
        <v>226</v>
      </c>
      <c r="T106" s="54">
        <v>15000</v>
      </c>
    </row>
    <row r="107" spans="2:20" s="24" customFormat="1" ht="90" customHeight="1" x14ac:dyDescent="0.2">
      <c r="B107" s="350"/>
      <c r="C107" s="351"/>
      <c r="D107" s="330"/>
      <c r="E107" s="291"/>
      <c r="F107" s="52" t="s">
        <v>1356</v>
      </c>
      <c r="G107" s="50" t="s">
        <v>962</v>
      </c>
      <c r="H107" s="51" t="s">
        <v>231</v>
      </c>
      <c r="I107" s="49" t="s">
        <v>232</v>
      </c>
      <c r="J107" s="52" t="s">
        <v>314</v>
      </c>
      <c r="K107" s="52" t="s">
        <v>315</v>
      </c>
      <c r="L107" s="51" t="s">
        <v>231</v>
      </c>
      <c r="M107" s="90" t="s">
        <v>13</v>
      </c>
      <c r="N107" s="53">
        <v>42433</v>
      </c>
      <c r="O107" s="53">
        <v>42469</v>
      </c>
      <c r="P107" s="53">
        <v>42833</v>
      </c>
      <c r="Q107" s="91">
        <v>20000</v>
      </c>
      <c r="R107" s="55">
        <v>0.75</v>
      </c>
      <c r="S107" s="54" t="s">
        <v>226</v>
      </c>
      <c r="T107" s="54">
        <v>15000</v>
      </c>
    </row>
    <row r="108" spans="2:20" s="24" customFormat="1" ht="90" customHeight="1" x14ac:dyDescent="0.2">
      <c r="B108" s="350"/>
      <c r="C108" s="351"/>
      <c r="D108" s="330"/>
      <c r="E108" s="291"/>
      <c r="F108" s="52" t="s">
        <v>1356</v>
      </c>
      <c r="G108" s="50" t="s">
        <v>963</v>
      </c>
      <c r="H108" s="51" t="s">
        <v>229</v>
      </c>
      <c r="I108" s="49" t="s">
        <v>230</v>
      </c>
      <c r="J108" s="52" t="s">
        <v>314</v>
      </c>
      <c r="K108" s="52" t="s">
        <v>315</v>
      </c>
      <c r="L108" s="51" t="s">
        <v>229</v>
      </c>
      <c r="M108" s="90" t="s">
        <v>10</v>
      </c>
      <c r="N108" s="53">
        <v>42433</v>
      </c>
      <c r="O108" s="53">
        <v>42451</v>
      </c>
      <c r="P108" s="53">
        <v>42815</v>
      </c>
      <c r="Q108" s="91">
        <v>15000</v>
      </c>
      <c r="R108" s="55">
        <v>0.75</v>
      </c>
      <c r="S108" s="54" t="s">
        <v>226</v>
      </c>
      <c r="T108" s="54">
        <v>11250</v>
      </c>
    </row>
    <row r="109" spans="2:20" s="24" customFormat="1" ht="90" customHeight="1" x14ac:dyDescent="0.2">
      <c r="B109" s="350"/>
      <c r="C109" s="351"/>
      <c r="D109" s="330"/>
      <c r="E109" s="291"/>
      <c r="F109" s="52" t="s">
        <v>1356</v>
      </c>
      <c r="G109" s="50" t="s">
        <v>1856</v>
      </c>
      <c r="H109" s="51" t="s">
        <v>336</v>
      </c>
      <c r="I109" s="49" t="s">
        <v>337</v>
      </c>
      <c r="J109" s="52" t="s">
        <v>314</v>
      </c>
      <c r="K109" s="52" t="s">
        <v>315</v>
      </c>
      <c r="L109" s="51" t="s">
        <v>336</v>
      </c>
      <c r="M109" s="90" t="s">
        <v>13</v>
      </c>
      <c r="N109" s="53">
        <v>42520</v>
      </c>
      <c r="O109" s="53">
        <v>42551</v>
      </c>
      <c r="P109" s="53">
        <v>42915</v>
      </c>
      <c r="Q109" s="91">
        <v>20000</v>
      </c>
      <c r="R109" s="55">
        <v>0.75</v>
      </c>
      <c r="S109" s="54" t="s">
        <v>226</v>
      </c>
      <c r="T109" s="54">
        <v>15000</v>
      </c>
    </row>
    <row r="110" spans="2:20" s="24" customFormat="1" ht="90" customHeight="1" x14ac:dyDescent="0.2">
      <c r="B110" s="350"/>
      <c r="C110" s="351"/>
      <c r="D110" s="330"/>
      <c r="E110" s="291"/>
      <c r="F110" s="52" t="s">
        <v>1358</v>
      </c>
      <c r="G110" s="50" t="s">
        <v>964</v>
      </c>
      <c r="H110" s="51" t="s">
        <v>732</v>
      </c>
      <c r="I110" s="49" t="s">
        <v>733</v>
      </c>
      <c r="J110" s="52" t="s">
        <v>314</v>
      </c>
      <c r="K110" s="52" t="s">
        <v>315</v>
      </c>
      <c r="L110" s="51" t="s">
        <v>732</v>
      </c>
      <c r="M110" s="90" t="s">
        <v>3529</v>
      </c>
      <c r="N110" s="53">
        <v>42775</v>
      </c>
      <c r="O110" s="53">
        <v>42445</v>
      </c>
      <c r="P110" s="53">
        <v>43646</v>
      </c>
      <c r="Q110" s="91">
        <v>175485.29</v>
      </c>
      <c r="R110" s="55">
        <v>0.62</v>
      </c>
      <c r="S110" s="54" t="s">
        <v>226</v>
      </c>
      <c r="T110" s="54">
        <v>108800.88</v>
      </c>
    </row>
    <row r="111" spans="2:20" s="24" customFormat="1" ht="90" customHeight="1" x14ac:dyDescent="0.2">
      <c r="B111" s="350"/>
      <c r="C111" s="351"/>
      <c r="D111" s="330"/>
      <c r="E111" s="291"/>
      <c r="F111" s="52" t="s">
        <v>1358</v>
      </c>
      <c r="G111" s="50" t="s">
        <v>965</v>
      </c>
      <c r="H111" s="51" t="s">
        <v>505</v>
      </c>
      <c r="I111" s="49" t="s">
        <v>506</v>
      </c>
      <c r="J111" s="52" t="s">
        <v>314</v>
      </c>
      <c r="K111" s="52" t="s">
        <v>315</v>
      </c>
      <c r="L111" s="51" t="s">
        <v>505</v>
      </c>
      <c r="M111" s="90" t="s">
        <v>13</v>
      </c>
      <c r="N111" s="53">
        <v>42621</v>
      </c>
      <c r="O111" s="53">
        <v>42644</v>
      </c>
      <c r="P111" s="53">
        <v>43921</v>
      </c>
      <c r="Q111" s="91">
        <v>627351.47</v>
      </c>
      <c r="R111" s="55">
        <v>0.62</v>
      </c>
      <c r="S111" s="54" t="s">
        <v>226</v>
      </c>
      <c r="T111" s="54">
        <v>387222.55</v>
      </c>
    </row>
    <row r="112" spans="2:20" s="24" customFormat="1" ht="90" customHeight="1" x14ac:dyDescent="0.2">
      <c r="B112" s="350"/>
      <c r="C112" s="351"/>
      <c r="D112" s="330"/>
      <c r="E112" s="291"/>
      <c r="F112" s="52" t="s">
        <v>1358</v>
      </c>
      <c r="G112" s="50" t="s">
        <v>966</v>
      </c>
      <c r="H112" s="51" t="s">
        <v>511</v>
      </c>
      <c r="I112" s="49" t="s">
        <v>512</v>
      </c>
      <c r="J112" s="52" t="s">
        <v>314</v>
      </c>
      <c r="K112" s="52" t="s">
        <v>315</v>
      </c>
      <c r="L112" s="51" t="s">
        <v>511</v>
      </c>
      <c r="M112" s="90" t="s">
        <v>3543</v>
      </c>
      <c r="N112" s="53">
        <v>42636</v>
      </c>
      <c r="O112" s="53">
        <v>42675</v>
      </c>
      <c r="P112" s="53">
        <v>44135</v>
      </c>
      <c r="Q112" s="91">
        <v>26503.33</v>
      </c>
      <c r="R112" s="55">
        <v>0.62</v>
      </c>
      <c r="S112" s="54" t="s">
        <v>226</v>
      </c>
      <c r="T112" s="54">
        <v>16432.060000000001</v>
      </c>
    </row>
    <row r="113" spans="2:20" s="24" customFormat="1" ht="47.25" customHeight="1" x14ac:dyDescent="0.2">
      <c r="B113" s="350"/>
      <c r="C113" s="351"/>
      <c r="D113" s="330"/>
      <c r="E113" s="291"/>
      <c r="F113" s="52" t="s">
        <v>1358</v>
      </c>
      <c r="G113" s="50" t="s">
        <v>1857</v>
      </c>
      <c r="H113" s="51" t="s">
        <v>3369</v>
      </c>
      <c r="I113" s="49" t="s">
        <v>513</v>
      </c>
      <c r="J113" s="52" t="s">
        <v>314</v>
      </c>
      <c r="K113" s="52" t="s">
        <v>315</v>
      </c>
      <c r="L113" s="51" t="s">
        <v>3369</v>
      </c>
      <c r="M113" s="90" t="s">
        <v>3544</v>
      </c>
      <c r="N113" s="53">
        <v>42627</v>
      </c>
      <c r="O113" s="53">
        <v>42644</v>
      </c>
      <c r="P113" s="53">
        <v>43646</v>
      </c>
      <c r="Q113" s="91">
        <v>112012.51</v>
      </c>
      <c r="R113" s="55">
        <v>0.61</v>
      </c>
      <c r="S113" s="54" t="s">
        <v>226</v>
      </c>
      <c r="T113" s="54">
        <v>68926.990000000005</v>
      </c>
    </row>
    <row r="114" spans="2:20" s="24" customFormat="1" ht="90" customHeight="1" x14ac:dyDescent="0.2">
      <c r="B114" s="350"/>
      <c r="C114" s="351"/>
      <c r="D114" s="330"/>
      <c r="E114" s="291"/>
      <c r="F114" s="52" t="s">
        <v>1358</v>
      </c>
      <c r="G114" s="50" t="s">
        <v>954</v>
      </c>
      <c r="H114" s="51" t="s">
        <v>3370</v>
      </c>
      <c r="I114" s="49" t="s">
        <v>507</v>
      </c>
      <c r="J114" s="52" t="s">
        <v>314</v>
      </c>
      <c r="K114" s="52" t="s">
        <v>315</v>
      </c>
      <c r="L114" s="51" t="s">
        <v>3370</v>
      </c>
      <c r="M114" s="90" t="s">
        <v>3545</v>
      </c>
      <c r="N114" s="53">
        <v>42627</v>
      </c>
      <c r="O114" s="53">
        <v>42461</v>
      </c>
      <c r="P114" s="53">
        <v>43555</v>
      </c>
      <c r="Q114" s="91">
        <v>465889.28000000003</v>
      </c>
      <c r="R114" s="55">
        <v>0.61</v>
      </c>
      <c r="S114" s="54" t="s">
        <v>226</v>
      </c>
      <c r="T114" s="54">
        <v>287163.63</v>
      </c>
    </row>
    <row r="115" spans="2:20" s="24" customFormat="1" ht="159" customHeight="1" x14ac:dyDescent="0.2">
      <c r="B115" s="350"/>
      <c r="C115" s="351"/>
      <c r="D115" s="330"/>
      <c r="E115" s="291"/>
      <c r="F115" s="52" t="s">
        <v>1358</v>
      </c>
      <c r="G115" s="50" t="s">
        <v>954</v>
      </c>
      <c r="H115" s="51" t="s">
        <v>3371</v>
      </c>
      <c r="I115" s="49" t="s">
        <v>508</v>
      </c>
      <c r="J115" s="52" t="s">
        <v>314</v>
      </c>
      <c r="K115" s="52" t="s">
        <v>315</v>
      </c>
      <c r="L115" s="51" t="s">
        <v>3371</v>
      </c>
      <c r="M115" s="90" t="s">
        <v>3546</v>
      </c>
      <c r="N115" s="53">
        <v>42627</v>
      </c>
      <c r="O115" s="53">
        <v>42461</v>
      </c>
      <c r="P115" s="53">
        <v>43738</v>
      </c>
      <c r="Q115" s="91">
        <v>473056.73</v>
      </c>
      <c r="R115" s="55">
        <v>0.61</v>
      </c>
      <c r="S115" s="54" t="s">
        <v>226</v>
      </c>
      <c r="T115" s="54">
        <v>291314.03999999998</v>
      </c>
    </row>
    <row r="116" spans="2:20" s="24" customFormat="1" ht="112.5" customHeight="1" x14ac:dyDescent="0.2">
      <c r="B116" s="350"/>
      <c r="C116" s="351"/>
      <c r="D116" s="330"/>
      <c r="E116" s="291"/>
      <c r="F116" s="52" t="s">
        <v>1358</v>
      </c>
      <c r="G116" s="50" t="s">
        <v>967</v>
      </c>
      <c r="H116" s="51" t="s">
        <v>509</v>
      </c>
      <c r="I116" s="49" t="s">
        <v>510</v>
      </c>
      <c r="J116" s="52" t="s">
        <v>314</v>
      </c>
      <c r="K116" s="52" t="s">
        <v>315</v>
      </c>
      <c r="L116" s="51" t="s">
        <v>509</v>
      </c>
      <c r="M116" s="90" t="s">
        <v>3547</v>
      </c>
      <c r="N116" s="53">
        <v>42627</v>
      </c>
      <c r="O116" s="53">
        <v>42660</v>
      </c>
      <c r="P116" s="53">
        <v>43846</v>
      </c>
      <c r="Q116" s="91">
        <v>236082.08</v>
      </c>
      <c r="R116" s="55">
        <v>0.62</v>
      </c>
      <c r="S116" s="54" t="s">
        <v>226</v>
      </c>
      <c r="T116" s="54">
        <v>146370.89000000001</v>
      </c>
    </row>
    <row r="117" spans="2:20" s="24" customFormat="1" ht="90" customHeight="1" x14ac:dyDescent="0.2">
      <c r="B117" s="350"/>
      <c r="C117" s="351"/>
      <c r="D117" s="330"/>
      <c r="E117" s="291"/>
      <c r="F117" s="52" t="s">
        <v>1356</v>
      </c>
      <c r="G117" s="50" t="s">
        <v>968</v>
      </c>
      <c r="H117" s="51" t="s">
        <v>332</v>
      </c>
      <c r="I117" s="49" t="s">
        <v>333</v>
      </c>
      <c r="J117" s="52" t="s">
        <v>314</v>
      </c>
      <c r="K117" s="52" t="s">
        <v>315</v>
      </c>
      <c r="L117" s="51" t="s">
        <v>332</v>
      </c>
      <c r="M117" s="90" t="s">
        <v>7</v>
      </c>
      <c r="N117" s="53">
        <v>42520</v>
      </c>
      <c r="O117" s="53">
        <v>42559</v>
      </c>
      <c r="P117" s="53">
        <v>42923</v>
      </c>
      <c r="Q117" s="91">
        <v>20000</v>
      </c>
      <c r="R117" s="55">
        <v>0.75</v>
      </c>
      <c r="S117" s="54" t="s">
        <v>226</v>
      </c>
      <c r="T117" s="54">
        <v>15000</v>
      </c>
    </row>
    <row r="118" spans="2:20" s="24" customFormat="1" ht="115.5" customHeight="1" x14ac:dyDescent="0.2">
      <c r="B118" s="350"/>
      <c r="C118" s="351"/>
      <c r="D118" s="330"/>
      <c r="E118" s="291"/>
      <c r="F118" s="52" t="s">
        <v>1356</v>
      </c>
      <c r="G118" s="50" t="s">
        <v>1858</v>
      </c>
      <c r="H118" s="51" t="s">
        <v>338</v>
      </c>
      <c r="I118" s="49" t="s">
        <v>339</v>
      </c>
      <c r="J118" s="52" t="s">
        <v>314</v>
      </c>
      <c r="K118" s="52" t="s">
        <v>315</v>
      </c>
      <c r="L118" s="51" t="s">
        <v>338</v>
      </c>
      <c r="M118" s="90" t="s">
        <v>7</v>
      </c>
      <c r="N118" s="53">
        <v>42520</v>
      </c>
      <c r="O118" s="53">
        <v>42523</v>
      </c>
      <c r="P118" s="53">
        <v>42887</v>
      </c>
      <c r="Q118" s="91">
        <v>20000</v>
      </c>
      <c r="R118" s="55">
        <v>0.75</v>
      </c>
      <c r="S118" s="54" t="s">
        <v>226</v>
      </c>
      <c r="T118" s="54">
        <v>15000</v>
      </c>
    </row>
    <row r="119" spans="2:20" s="24" customFormat="1" ht="131.25" customHeight="1" x14ac:dyDescent="0.2">
      <c r="B119" s="350"/>
      <c r="C119" s="351"/>
      <c r="D119" s="330"/>
      <c r="E119" s="291"/>
      <c r="F119" s="52" t="s">
        <v>1356</v>
      </c>
      <c r="G119" s="50" t="s">
        <v>1859</v>
      </c>
      <c r="H119" s="51" t="s">
        <v>340</v>
      </c>
      <c r="I119" s="49" t="s">
        <v>341</v>
      </c>
      <c r="J119" s="52" t="s">
        <v>314</v>
      </c>
      <c r="K119" s="52" t="s">
        <v>315</v>
      </c>
      <c r="L119" s="51" t="s">
        <v>340</v>
      </c>
      <c r="M119" s="90" t="s">
        <v>22</v>
      </c>
      <c r="N119" s="53">
        <v>42520</v>
      </c>
      <c r="O119" s="53">
        <v>42549</v>
      </c>
      <c r="P119" s="53">
        <v>42913</v>
      </c>
      <c r="Q119" s="91">
        <v>20000</v>
      </c>
      <c r="R119" s="55">
        <v>0.75</v>
      </c>
      <c r="S119" s="54" t="s">
        <v>226</v>
      </c>
      <c r="T119" s="54">
        <v>15000</v>
      </c>
    </row>
    <row r="120" spans="2:20" s="24" customFormat="1" ht="90" customHeight="1" x14ac:dyDescent="0.2">
      <c r="B120" s="350"/>
      <c r="C120" s="351"/>
      <c r="D120" s="330"/>
      <c r="E120" s="291"/>
      <c r="F120" s="52" t="s">
        <v>1356</v>
      </c>
      <c r="G120" s="50" t="s">
        <v>969</v>
      </c>
      <c r="H120" s="51" t="s">
        <v>334</v>
      </c>
      <c r="I120" s="49" t="s">
        <v>335</v>
      </c>
      <c r="J120" s="52" t="s">
        <v>314</v>
      </c>
      <c r="K120" s="52" t="s">
        <v>315</v>
      </c>
      <c r="L120" s="51" t="s">
        <v>334</v>
      </c>
      <c r="M120" s="90" t="s">
        <v>13</v>
      </c>
      <c r="N120" s="53">
        <v>42520</v>
      </c>
      <c r="O120" s="53">
        <v>42558</v>
      </c>
      <c r="P120" s="53">
        <v>42922</v>
      </c>
      <c r="Q120" s="91">
        <v>20000</v>
      </c>
      <c r="R120" s="55">
        <v>0.75</v>
      </c>
      <c r="S120" s="54" t="s">
        <v>226</v>
      </c>
      <c r="T120" s="54">
        <v>15000</v>
      </c>
    </row>
    <row r="121" spans="2:20" s="24" customFormat="1" ht="90" customHeight="1" x14ac:dyDescent="0.2">
      <c r="B121" s="350"/>
      <c r="C121" s="351"/>
      <c r="D121" s="330"/>
      <c r="E121" s="291"/>
      <c r="F121" s="52" t="s">
        <v>1359</v>
      </c>
      <c r="G121" s="50" t="s">
        <v>970</v>
      </c>
      <c r="H121" s="51" t="s">
        <v>635</v>
      </c>
      <c r="I121" s="49" t="s">
        <v>633</v>
      </c>
      <c r="J121" s="52" t="s">
        <v>314</v>
      </c>
      <c r="K121" s="52" t="s">
        <v>315</v>
      </c>
      <c r="L121" s="282" t="s">
        <v>635</v>
      </c>
      <c r="M121" s="90" t="s">
        <v>13</v>
      </c>
      <c r="N121" s="53">
        <v>42711</v>
      </c>
      <c r="O121" s="53">
        <v>42753</v>
      </c>
      <c r="P121" s="53">
        <v>43117</v>
      </c>
      <c r="Q121" s="91">
        <v>20000</v>
      </c>
      <c r="R121" s="55">
        <v>0.75</v>
      </c>
      <c r="S121" s="54" t="s">
        <v>226</v>
      </c>
      <c r="T121" s="54">
        <v>15000</v>
      </c>
    </row>
    <row r="122" spans="2:20" s="24" customFormat="1" ht="135" customHeight="1" x14ac:dyDescent="0.2">
      <c r="B122" s="350"/>
      <c r="C122" s="351"/>
      <c r="D122" s="330"/>
      <c r="E122" s="291"/>
      <c r="F122" s="52" t="s">
        <v>1359</v>
      </c>
      <c r="G122" s="50" t="s">
        <v>1860</v>
      </c>
      <c r="H122" s="51" t="s">
        <v>636</v>
      </c>
      <c r="I122" s="49" t="s">
        <v>634</v>
      </c>
      <c r="J122" s="52" t="s">
        <v>314</v>
      </c>
      <c r="K122" s="52" t="s">
        <v>315</v>
      </c>
      <c r="L122" s="282" t="s">
        <v>636</v>
      </c>
      <c r="M122" s="90" t="s">
        <v>10</v>
      </c>
      <c r="N122" s="53">
        <v>42711</v>
      </c>
      <c r="O122" s="53">
        <v>42739</v>
      </c>
      <c r="P122" s="53">
        <v>43103</v>
      </c>
      <c r="Q122" s="91">
        <v>20000</v>
      </c>
      <c r="R122" s="55">
        <v>0.75</v>
      </c>
      <c r="S122" s="54" t="s">
        <v>226</v>
      </c>
      <c r="T122" s="54">
        <v>15000</v>
      </c>
    </row>
    <row r="123" spans="2:20" s="24" customFormat="1" ht="150" customHeight="1" x14ac:dyDescent="0.2">
      <c r="B123" s="350"/>
      <c r="C123" s="351"/>
      <c r="D123" s="330"/>
      <c r="E123" s="291"/>
      <c r="F123" s="52" t="s">
        <v>1177</v>
      </c>
      <c r="G123" s="50" t="s">
        <v>1729</v>
      </c>
      <c r="H123" s="51" t="s">
        <v>1178</v>
      </c>
      <c r="I123" s="49" t="s">
        <v>1176</v>
      </c>
      <c r="J123" s="52" t="s">
        <v>314</v>
      </c>
      <c r="K123" s="52" t="s">
        <v>315</v>
      </c>
      <c r="L123" s="282"/>
      <c r="M123" s="90" t="s">
        <v>3548</v>
      </c>
      <c r="N123" s="53">
        <v>43046</v>
      </c>
      <c r="O123" s="53">
        <v>43073</v>
      </c>
      <c r="P123" s="53">
        <v>44773</v>
      </c>
      <c r="Q123" s="91">
        <v>355744.04</v>
      </c>
      <c r="R123" s="55">
        <v>0.62</v>
      </c>
      <c r="S123" s="54" t="s">
        <v>226</v>
      </c>
      <c r="T123" s="54">
        <v>220561.3</v>
      </c>
    </row>
    <row r="124" spans="2:20" s="24" customFormat="1" ht="149.25" customHeight="1" x14ac:dyDescent="0.2">
      <c r="B124" s="350"/>
      <c r="C124" s="351"/>
      <c r="D124" s="330"/>
      <c r="E124" s="291"/>
      <c r="F124" s="52" t="s">
        <v>1177</v>
      </c>
      <c r="G124" s="95" t="s">
        <v>1861</v>
      </c>
      <c r="H124" s="51" t="s">
        <v>3372</v>
      </c>
      <c r="I124" s="49" t="s">
        <v>1080</v>
      </c>
      <c r="J124" s="52" t="s">
        <v>314</v>
      </c>
      <c r="K124" s="52" t="s">
        <v>315</v>
      </c>
      <c r="L124" s="51" t="s">
        <v>3372</v>
      </c>
      <c r="M124" s="90" t="s">
        <v>3549</v>
      </c>
      <c r="N124" s="53">
        <v>42964</v>
      </c>
      <c r="O124" s="53">
        <v>43009</v>
      </c>
      <c r="P124" s="53">
        <v>44408</v>
      </c>
      <c r="Q124" s="91">
        <v>946014.14</v>
      </c>
      <c r="R124" s="55">
        <v>0.61</v>
      </c>
      <c r="S124" s="54" t="s">
        <v>226</v>
      </c>
      <c r="T124" s="54">
        <v>579567.28</v>
      </c>
    </row>
    <row r="125" spans="2:20" s="24" customFormat="1" ht="149.25" customHeight="1" x14ac:dyDescent="0.2">
      <c r="B125" s="350"/>
      <c r="C125" s="351"/>
      <c r="D125" s="330"/>
      <c r="E125" s="291"/>
      <c r="F125" s="59" t="s">
        <v>1460</v>
      </c>
      <c r="G125" s="96" t="s">
        <v>1862</v>
      </c>
      <c r="H125" s="51" t="s">
        <v>1462</v>
      </c>
      <c r="I125" s="49" t="s">
        <v>1463</v>
      </c>
      <c r="J125" s="52" t="s">
        <v>314</v>
      </c>
      <c r="K125" s="52" t="s">
        <v>315</v>
      </c>
      <c r="L125" s="51" t="s">
        <v>1465</v>
      </c>
      <c r="M125" s="90" t="s">
        <v>13</v>
      </c>
      <c r="N125" s="53">
        <v>43208</v>
      </c>
      <c r="O125" s="53">
        <v>43257</v>
      </c>
      <c r="P125" s="53">
        <v>43674</v>
      </c>
      <c r="Q125" s="97">
        <v>19700</v>
      </c>
      <c r="R125" s="62">
        <v>0.75</v>
      </c>
      <c r="S125" s="61" t="s">
        <v>226</v>
      </c>
      <c r="T125" s="61">
        <v>14775</v>
      </c>
    </row>
    <row r="126" spans="2:20" s="24" customFormat="1" ht="149.25" customHeight="1" x14ac:dyDescent="0.2">
      <c r="B126" s="350"/>
      <c r="C126" s="351"/>
      <c r="D126" s="330"/>
      <c r="E126" s="291"/>
      <c r="F126" s="59" t="s">
        <v>1461</v>
      </c>
      <c r="G126" s="98" t="s">
        <v>1730</v>
      </c>
      <c r="H126" s="99" t="s">
        <v>1467</v>
      </c>
      <c r="I126" s="100" t="s">
        <v>1468</v>
      </c>
      <c r="J126" s="59" t="s">
        <v>314</v>
      </c>
      <c r="K126" s="59" t="s">
        <v>315</v>
      </c>
      <c r="L126" s="99" t="s">
        <v>1469</v>
      </c>
      <c r="M126" s="101" t="s">
        <v>3550</v>
      </c>
      <c r="N126" s="60">
        <v>43245</v>
      </c>
      <c r="O126" s="60">
        <v>43344</v>
      </c>
      <c r="P126" s="60">
        <v>44439</v>
      </c>
      <c r="Q126" s="97">
        <v>20511.509999999998</v>
      </c>
      <c r="R126" s="62">
        <v>0.45069999999999999</v>
      </c>
      <c r="S126" s="61" t="s">
        <v>226</v>
      </c>
      <c r="T126" s="61">
        <v>9492.5499999999993</v>
      </c>
    </row>
    <row r="127" spans="2:20" s="24" customFormat="1" ht="149.25" customHeight="1" x14ac:dyDescent="0.2">
      <c r="B127" s="350"/>
      <c r="C127" s="351"/>
      <c r="D127" s="330"/>
      <c r="E127" s="291"/>
      <c r="F127" s="52" t="s">
        <v>1461</v>
      </c>
      <c r="G127" s="50" t="s">
        <v>2353</v>
      </c>
      <c r="H127" s="51" t="s">
        <v>3373</v>
      </c>
      <c r="I127" s="49" t="s">
        <v>2352</v>
      </c>
      <c r="J127" s="52" t="s">
        <v>314</v>
      </c>
      <c r="K127" s="52" t="s">
        <v>315</v>
      </c>
      <c r="L127" s="51" t="s">
        <v>3374</v>
      </c>
      <c r="M127" s="49" t="s">
        <v>3551</v>
      </c>
      <c r="N127" s="53">
        <v>43745</v>
      </c>
      <c r="O127" s="53">
        <v>43831</v>
      </c>
      <c r="P127" s="53">
        <v>45107</v>
      </c>
      <c r="Q127" s="54">
        <v>198534.94</v>
      </c>
      <c r="R127" s="55">
        <v>0.58650000000000002</v>
      </c>
      <c r="S127" s="54" t="s">
        <v>226</v>
      </c>
      <c r="T127" s="54">
        <v>115932.78</v>
      </c>
    </row>
    <row r="128" spans="2:20" s="24" customFormat="1" ht="149.25" customHeight="1" x14ac:dyDescent="0.2">
      <c r="B128" s="350"/>
      <c r="C128" s="351"/>
      <c r="D128" s="330"/>
      <c r="E128" s="291"/>
      <c r="F128" s="102" t="s">
        <v>1461</v>
      </c>
      <c r="G128" s="103" t="s">
        <v>1863</v>
      </c>
      <c r="H128" s="82" t="s">
        <v>1504</v>
      </c>
      <c r="I128" s="83" t="s">
        <v>1505</v>
      </c>
      <c r="J128" s="80" t="s">
        <v>314</v>
      </c>
      <c r="K128" s="80" t="s">
        <v>315</v>
      </c>
      <c r="L128" s="82" t="s">
        <v>3375</v>
      </c>
      <c r="M128" s="84" t="s">
        <v>3552</v>
      </c>
      <c r="N128" s="104">
        <v>43245</v>
      </c>
      <c r="O128" s="104">
        <v>43344</v>
      </c>
      <c r="P128" s="104">
        <v>44620</v>
      </c>
      <c r="Q128" s="86">
        <v>144570.29</v>
      </c>
      <c r="R128" s="79">
        <v>0.75</v>
      </c>
      <c r="S128" s="87" t="s">
        <v>226</v>
      </c>
      <c r="T128" s="87">
        <v>108427.71</v>
      </c>
    </row>
    <row r="129" spans="2:20" s="24" customFormat="1" ht="149.25" customHeight="1" x14ac:dyDescent="0.2">
      <c r="B129" s="350"/>
      <c r="C129" s="351"/>
      <c r="D129" s="330"/>
      <c r="E129" s="291"/>
      <c r="F129" s="59" t="s">
        <v>1461</v>
      </c>
      <c r="G129" s="96" t="s">
        <v>954</v>
      </c>
      <c r="H129" s="51" t="s">
        <v>3376</v>
      </c>
      <c r="I129" s="49" t="s">
        <v>1464</v>
      </c>
      <c r="J129" s="52" t="s">
        <v>314</v>
      </c>
      <c r="K129" s="52" t="s">
        <v>315</v>
      </c>
      <c r="L129" s="51" t="s">
        <v>1466</v>
      </c>
      <c r="M129" s="90" t="s">
        <v>3553</v>
      </c>
      <c r="N129" s="53">
        <v>43216</v>
      </c>
      <c r="O129" s="53">
        <v>43101</v>
      </c>
      <c r="P129" s="53">
        <v>44377</v>
      </c>
      <c r="Q129" s="97">
        <v>395006.16</v>
      </c>
      <c r="R129" s="62">
        <v>0.61370000000000002</v>
      </c>
      <c r="S129" s="61" t="s">
        <v>226</v>
      </c>
      <c r="T129" s="61">
        <v>243331.75</v>
      </c>
    </row>
    <row r="130" spans="2:20" s="24" customFormat="1" ht="149.25" customHeight="1" x14ac:dyDescent="0.2">
      <c r="B130" s="350"/>
      <c r="C130" s="351"/>
      <c r="D130" s="330"/>
      <c r="E130" s="291"/>
      <c r="F130" s="59" t="s">
        <v>2123</v>
      </c>
      <c r="G130" s="96" t="s">
        <v>2193</v>
      </c>
      <c r="H130" s="51" t="s">
        <v>3377</v>
      </c>
      <c r="I130" s="49" t="s">
        <v>2119</v>
      </c>
      <c r="J130" s="52" t="s">
        <v>314</v>
      </c>
      <c r="K130" s="52" t="s">
        <v>315</v>
      </c>
      <c r="L130" s="51" t="s">
        <v>3378</v>
      </c>
      <c r="M130" s="90" t="s">
        <v>3554</v>
      </c>
      <c r="N130" s="53">
        <v>43503</v>
      </c>
      <c r="O130" s="53">
        <v>43101</v>
      </c>
      <c r="P130" s="53">
        <v>45107</v>
      </c>
      <c r="Q130" s="97">
        <v>717240.52</v>
      </c>
      <c r="R130" s="62">
        <v>0.57450000000000001</v>
      </c>
      <c r="S130" s="61" t="s">
        <v>226</v>
      </c>
      <c r="T130" s="61">
        <v>431636.01</v>
      </c>
    </row>
    <row r="131" spans="2:20" s="24" customFormat="1" ht="149.25" customHeight="1" x14ac:dyDescent="0.2">
      <c r="B131" s="350"/>
      <c r="C131" s="351"/>
      <c r="D131" s="330"/>
      <c r="E131" s="291"/>
      <c r="F131" s="59" t="s">
        <v>1506</v>
      </c>
      <c r="G131" s="96" t="s">
        <v>1034</v>
      </c>
      <c r="H131" s="51" t="s">
        <v>1507</v>
      </c>
      <c r="I131" s="49" t="s">
        <v>1508</v>
      </c>
      <c r="J131" s="52" t="s">
        <v>314</v>
      </c>
      <c r="K131" s="52" t="s">
        <v>315</v>
      </c>
      <c r="L131" s="51" t="s">
        <v>1509</v>
      </c>
      <c r="M131" s="90" t="s">
        <v>13</v>
      </c>
      <c r="N131" s="53">
        <v>43245</v>
      </c>
      <c r="O131" s="53">
        <v>43388</v>
      </c>
      <c r="P131" s="53">
        <v>44756</v>
      </c>
      <c r="Q131" s="97">
        <v>298052.93</v>
      </c>
      <c r="R131" s="62">
        <v>0.55349999999999999</v>
      </c>
      <c r="S131" s="61" t="s">
        <v>226</v>
      </c>
      <c r="T131" s="61">
        <v>170316.14</v>
      </c>
    </row>
    <row r="132" spans="2:20" s="24" customFormat="1" ht="149.25" customHeight="1" x14ac:dyDescent="0.2">
      <c r="B132" s="350"/>
      <c r="C132" s="351"/>
      <c r="D132" s="330"/>
      <c r="E132" s="291"/>
      <c r="F132" s="105" t="s">
        <v>1660</v>
      </c>
      <c r="G132" s="106" t="s">
        <v>1043</v>
      </c>
      <c r="H132" s="107" t="s">
        <v>1661</v>
      </c>
      <c r="I132" s="108" t="s">
        <v>1662</v>
      </c>
      <c r="J132" s="102" t="s">
        <v>314</v>
      </c>
      <c r="K132" s="102" t="s">
        <v>315</v>
      </c>
      <c r="L132" s="107" t="s">
        <v>1663</v>
      </c>
      <c r="M132" s="94" t="s">
        <v>15</v>
      </c>
      <c r="N132" s="60">
        <v>43349</v>
      </c>
      <c r="O132" s="60">
        <v>43344</v>
      </c>
      <c r="P132" s="60">
        <v>44377</v>
      </c>
      <c r="Q132" s="109">
        <v>172556.53</v>
      </c>
      <c r="R132" s="110">
        <v>0.55049999999999999</v>
      </c>
      <c r="S132" s="105" t="s">
        <v>226</v>
      </c>
      <c r="T132" s="111">
        <v>97390.29</v>
      </c>
    </row>
    <row r="133" spans="2:20" s="24" customFormat="1" ht="149.25" customHeight="1" x14ac:dyDescent="0.2">
      <c r="B133" s="350"/>
      <c r="C133" s="351"/>
      <c r="D133" s="330"/>
      <c r="E133" s="291"/>
      <c r="F133" s="49" t="s">
        <v>2176</v>
      </c>
      <c r="G133" s="50" t="s">
        <v>2499</v>
      </c>
      <c r="H133" s="51" t="s">
        <v>2500</v>
      </c>
      <c r="I133" s="49" t="s">
        <v>2498</v>
      </c>
      <c r="J133" s="52" t="s">
        <v>314</v>
      </c>
      <c r="K133" s="52" t="s">
        <v>315</v>
      </c>
      <c r="L133" s="51" t="s">
        <v>3379</v>
      </c>
      <c r="M133" s="49" t="s">
        <v>2501</v>
      </c>
      <c r="N133" s="53">
        <v>43879</v>
      </c>
      <c r="O133" s="53">
        <v>43832</v>
      </c>
      <c r="P133" s="53">
        <v>45107</v>
      </c>
      <c r="Q133" s="112">
        <v>407882.2</v>
      </c>
      <c r="R133" s="113">
        <v>0.70730000000000004</v>
      </c>
      <c r="S133" s="49" t="s">
        <v>226</v>
      </c>
      <c r="T133" s="112">
        <v>289077.8</v>
      </c>
    </row>
    <row r="134" spans="2:20" s="24" customFormat="1" ht="149.25" customHeight="1" x14ac:dyDescent="0.2">
      <c r="B134" s="350"/>
      <c r="C134" s="351"/>
      <c r="D134" s="330"/>
      <c r="E134" s="291"/>
      <c r="F134" s="83" t="s">
        <v>2176</v>
      </c>
      <c r="G134" s="81" t="s">
        <v>2177</v>
      </c>
      <c r="H134" s="82" t="s">
        <v>2178</v>
      </c>
      <c r="I134" s="83" t="s">
        <v>2180</v>
      </c>
      <c r="J134" s="80" t="s">
        <v>314</v>
      </c>
      <c r="K134" s="80" t="s">
        <v>315</v>
      </c>
      <c r="L134" s="114" t="s">
        <v>2899</v>
      </c>
      <c r="M134" s="114" t="s">
        <v>3555</v>
      </c>
      <c r="N134" s="104">
        <v>43606</v>
      </c>
      <c r="O134" s="104">
        <v>43739</v>
      </c>
      <c r="P134" s="104">
        <v>45016</v>
      </c>
      <c r="Q134" s="115">
        <v>92848.8</v>
      </c>
      <c r="R134" s="116">
        <v>0.75</v>
      </c>
      <c r="S134" s="108" t="s">
        <v>226</v>
      </c>
      <c r="T134" s="115">
        <v>69636.600000000006</v>
      </c>
    </row>
    <row r="135" spans="2:20" s="24" customFormat="1" ht="161.25" customHeight="1" x14ac:dyDescent="0.2">
      <c r="B135" s="350"/>
      <c r="C135" s="351"/>
      <c r="D135" s="330"/>
      <c r="E135" s="291"/>
      <c r="F135" s="49" t="s">
        <v>2176</v>
      </c>
      <c r="G135" s="50" t="s">
        <v>954</v>
      </c>
      <c r="H135" s="51" t="s">
        <v>2179</v>
      </c>
      <c r="I135" s="49" t="s">
        <v>2181</v>
      </c>
      <c r="J135" s="52" t="s">
        <v>314</v>
      </c>
      <c r="K135" s="52" t="s">
        <v>315</v>
      </c>
      <c r="L135" s="117" t="s">
        <v>2182</v>
      </c>
      <c r="M135" s="117" t="s">
        <v>3556</v>
      </c>
      <c r="N135" s="53">
        <v>43606</v>
      </c>
      <c r="O135" s="53">
        <v>43466</v>
      </c>
      <c r="P135" s="53">
        <v>44742</v>
      </c>
      <c r="Q135" s="112">
        <v>423240.44</v>
      </c>
      <c r="R135" s="113">
        <v>0.64039999999999997</v>
      </c>
      <c r="S135" s="105" t="s">
        <v>226</v>
      </c>
      <c r="T135" s="112">
        <v>269155.46999999997</v>
      </c>
    </row>
    <row r="136" spans="2:20" s="24" customFormat="1" ht="149.25" customHeight="1" x14ac:dyDescent="0.2">
      <c r="B136" s="350"/>
      <c r="C136" s="351"/>
      <c r="D136" s="330"/>
      <c r="E136" s="291"/>
      <c r="F136" s="49" t="s">
        <v>2078</v>
      </c>
      <c r="G136" s="50" t="s">
        <v>954</v>
      </c>
      <c r="H136" s="51" t="s">
        <v>3380</v>
      </c>
      <c r="I136" s="49" t="s">
        <v>2076</v>
      </c>
      <c r="J136" s="52" t="s">
        <v>314</v>
      </c>
      <c r="K136" s="52" t="s">
        <v>315</v>
      </c>
      <c r="L136" s="51" t="s">
        <v>3381</v>
      </c>
      <c r="M136" s="90" t="s">
        <v>15</v>
      </c>
      <c r="N136" s="53">
        <v>43537</v>
      </c>
      <c r="O136" s="53">
        <v>43405</v>
      </c>
      <c r="P136" s="53">
        <v>44500</v>
      </c>
      <c r="Q136" s="112">
        <v>202965.2</v>
      </c>
      <c r="R136" s="113">
        <v>0.72309999999999997</v>
      </c>
      <c r="S136" s="49" t="s">
        <v>226</v>
      </c>
      <c r="T136" s="112">
        <v>157405.66</v>
      </c>
    </row>
    <row r="137" spans="2:20" s="24" customFormat="1" ht="149.25" customHeight="1" x14ac:dyDescent="0.2">
      <c r="B137" s="350"/>
      <c r="C137" s="351"/>
      <c r="D137" s="330"/>
      <c r="E137" s="291"/>
      <c r="F137" s="118" t="s">
        <v>2078</v>
      </c>
      <c r="G137" s="50" t="s">
        <v>954</v>
      </c>
      <c r="H137" s="82" t="s">
        <v>3382</v>
      </c>
      <c r="I137" s="49" t="s">
        <v>2120</v>
      </c>
      <c r="J137" s="80" t="s">
        <v>314</v>
      </c>
      <c r="K137" s="80" t="s">
        <v>315</v>
      </c>
      <c r="L137" s="82" t="s">
        <v>3383</v>
      </c>
      <c r="M137" s="84" t="s">
        <v>3557</v>
      </c>
      <c r="N137" s="53">
        <v>43579</v>
      </c>
      <c r="O137" s="53">
        <v>43466</v>
      </c>
      <c r="P137" s="53">
        <v>44286</v>
      </c>
      <c r="Q137" s="115">
        <v>140378.93</v>
      </c>
      <c r="R137" s="116">
        <v>0.63880000000000003</v>
      </c>
      <c r="S137" s="83" t="s">
        <v>226</v>
      </c>
      <c r="T137" s="115">
        <v>89179.06</v>
      </c>
    </row>
    <row r="138" spans="2:20" s="24" customFormat="1" ht="149.25" customHeight="1" x14ac:dyDescent="0.2">
      <c r="B138" s="350"/>
      <c r="C138" s="351"/>
      <c r="D138" s="330"/>
      <c r="E138" s="291"/>
      <c r="F138" s="105" t="s">
        <v>2122</v>
      </c>
      <c r="G138" s="119" t="s">
        <v>2575</v>
      </c>
      <c r="H138" s="120" t="s">
        <v>2036</v>
      </c>
      <c r="I138" s="56" t="s">
        <v>2035</v>
      </c>
      <c r="J138" s="102" t="s">
        <v>314</v>
      </c>
      <c r="K138" s="102" t="s">
        <v>315</v>
      </c>
      <c r="L138" s="120" t="s">
        <v>2037</v>
      </c>
      <c r="M138" s="94" t="s">
        <v>7</v>
      </c>
      <c r="N138" s="60">
        <v>43460</v>
      </c>
      <c r="O138" s="60">
        <v>43494</v>
      </c>
      <c r="P138" s="60">
        <v>43858</v>
      </c>
      <c r="Q138" s="121">
        <v>20000</v>
      </c>
      <c r="R138" s="122">
        <v>0.75</v>
      </c>
      <c r="S138" s="56" t="s">
        <v>226</v>
      </c>
      <c r="T138" s="121">
        <v>15000</v>
      </c>
    </row>
    <row r="139" spans="2:20" s="24" customFormat="1" ht="149.25" customHeight="1" x14ac:dyDescent="0.2">
      <c r="B139" s="350"/>
      <c r="C139" s="351"/>
      <c r="D139" s="330"/>
      <c r="E139" s="291"/>
      <c r="F139" s="118" t="s">
        <v>3479</v>
      </c>
      <c r="G139" s="117" t="s">
        <v>3481</v>
      </c>
      <c r="H139" s="123" t="s">
        <v>3482</v>
      </c>
      <c r="I139" s="118" t="s">
        <v>3477</v>
      </c>
      <c r="J139" s="124" t="s">
        <v>314</v>
      </c>
      <c r="K139" s="124" t="s">
        <v>315</v>
      </c>
      <c r="L139" s="123" t="s">
        <v>3480</v>
      </c>
      <c r="M139" s="118" t="s">
        <v>3558</v>
      </c>
      <c r="N139" s="125">
        <v>44105</v>
      </c>
      <c r="O139" s="125">
        <v>44012</v>
      </c>
      <c r="P139" s="125">
        <v>45107</v>
      </c>
      <c r="Q139" s="126">
        <v>37262.28</v>
      </c>
      <c r="R139" s="127">
        <v>0.75</v>
      </c>
      <c r="S139" s="118" t="s">
        <v>226</v>
      </c>
      <c r="T139" s="126">
        <v>27946.71</v>
      </c>
    </row>
    <row r="140" spans="2:20" s="24" customFormat="1" ht="149.25" customHeight="1" x14ac:dyDescent="0.2">
      <c r="B140" s="350"/>
      <c r="C140" s="351"/>
      <c r="D140" s="330"/>
      <c r="E140" s="291"/>
      <c r="F140" s="83" t="s">
        <v>2701</v>
      </c>
      <c r="G140" s="81" t="s">
        <v>2702</v>
      </c>
      <c r="H140" s="82" t="s">
        <v>3384</v>
      </c>
      <c r="I140" s="83" t="s">
        <v>2700</v>
      </c>
      <c r="J140" s="80" t="s">
        <v>314</v>
      </c>
      <c r="K140" s="80" t="s">
        <v>315</v>
      </c>
      <c r="L140" s="82" t="s">
        <v>3385</v>
      </c>
      <c r="M140" s="83" t="s">
        <v>3559</v>
      </c>
      <c r="N140" s="104">
        <v>44005</v>
      </c>
      <c r="O140" s="104">
        <v>44013</v>
      </c>
      <c r="P140" s="104">
        <v>45107</v>
      </c>
      <c r="Q140" s="115">
        <v>87181.2</v>
      </c>
      <c r="R140" s="116">
        <v>0.75</v>
      </c>
      <c r="S140" s="83" t="s">
        <v>226</v>
      </c>
      <c r="T140" s="115">
        <v>65385.91</v>
      </c>
    </row>
    <row r="141" spans="2:20" s="24" customFormat="1" ht="114.75" x14ac:dyDescent="0.2">
      <c r="B141" s="350"/>
      <c r="C141" s="351"/>
      <c r="D141" s="330"/>
      <c r="E141" s="291"/>
      <c r="F141" s="83" t="s">
        <v>3808</v>
      </c>
      <c r="G141" s="81" t="s">
        <v>3972</v>
      </c>
      <c r="H141" s="82" t="s">
        <v>3973</v>
      </c>
      <c r="I141" s="83" t="s">
        <v>3967</v>
      </c>
      <c r="J141" s="80" t="s">
        <v>314</v>
      </c>
      <c r="K141" s="80" t="s">
        <v>315</v>
      </c>
      <c r="L141" s="82" t="s">
        <v>3974</v>
      </c>
      <c r="M141" s="83" t="s">
        <v>3975</v>
      </c>
      <c r="N141" s="104">
        <v>44270</v>
      </c>
      <c r="O141" s="104">
        <v>44075</v>
      </c>
      <c r="P141" s="104">
        <v>45107</v>
      </c>
      <c r="Q141" s="115">
        <v>187250.45</v>
      </c>
      <c r="R141" s="116">
        <v>0.73819999999999997</v>
      </c>
      <c r="S141" s="83" t="s">
        <v>226</v>
      </c>
      <c r="T141" s="115">
        <v>138815.35</v>
      </c>
    </row>
    <row r="142" spans="2:20" s="24" customFormat="1" ht="149.25" customHeight="1" x14ac:dyDescent="0.2">
      <c r="B142" s="350"/>
      <c r="C142" s="351"/>
      <c r="D142" s="330"/>
      <c r="E142" s="291"/>
      <c r="F142" s="83" t="s">
        <v>3808</v>
      </c>
      <c r="G142" s="81" t="s">
        <v>1915</v>
      </c>
      <c r="H142" s="82" t="s">
        <v>3878</v>
      </c>
      <c r="I142" s="83" t="s">
        <v>3871</v>
      </c>
      <c r="J142" s="80" t="s">
        <v>314</v>
      </c>
      <c r="K142" s="80" t="s">
        <v>315</v>
      </c>
      <c r="L142" s="82" t="s">
        <v>3928</v>
      </c>
      <c r="M142" s="83" t="s">
        <v>2501</v>
      </c>
      <c r="N142" s="104">
        <v>44246</v>
      </c>
      <c r="O142" s="104">
        <v>44136</v>
      </c>
      <c r="P142" s="104">
        <v>45107</v>
      </c>
      <c r="Q142" s="115">
        <v>455885.21</v>
      </c>
      <c r="R142" s="116">
        <v>0.73609999999999998</v>
      </c>
      <c r="S142" s="83" t="s">
        <v>226</v>
      </c>
      <c r="T142" s="115">
        <v>337474.19</v>
      </c>
    </row>
    <row r="143" spans="2:20" s="24" customFormat="1" ht="149.25" customHeight="1" x14ac:dyDescent="0.2">
      <c r="B143" s="350"/>
      <c r="C143" s="351"/>
      <c r="D143" s="330"/>
      <c r="E143" s="291"/>
      <c r="F143" s="83" t="s">
        <v>3808</v>
      </c>
      <c r="G143" s="81" t="s">
        <v>954</v>
      </c>
      <c r="H143" s="82" t="s">
        <v>4173</v>
      </c>
      <c r="I143" s="83" t="s">
        <v>4171</v>
      </c>
      <c r="J143" s="80" t="s">
        <v>314</v>
      </c>
      <c r="K143" s="80" t="s">
        <v>315</v>
      </c>
      <c r="L143" s="82" t="s">
        <v>4174</v>
      </c>
      <c r="M143" s="83" t="s">
        <v>4175</v>
      </c>
      <c r="N143" s="104">
        <v>44314</v>
      </c>
      <c r="O143" s="104">
        <v>44256</v>
      </c>
      <c r="P143" s="104">
        <v>45107</v>
      </c>
      <c r="Q143" s="115">
        <v>394439.14</v>
      </c>
      <c r="R143" s="116">
        <v>0.73650000000000004</v>
      </c>
      <c r="S143" s="83" t="s">
        <v>226</v>
      </c>
      <c r="T143" s="115">
        <v>293669.09999999998</v>
      </c>
    </row>
    <row r="144" spans="2:20" s="24" customFormat="1" ht="149.25" customHeight="1" x14ac:dyDescent="0.2">
      <c r="B144" s="350"/>
      <c r="C144" s="351"/>
      <c r="D144" s="330"/>
      <c r="E144" s="291"/>
      <c r="F144" s="83" t="s">
        <v>3808</v>
      </c>
      <c r="G144" s="81" t="s">
        <v>4335</v>
      </c>
      <c r="H144" s="82" t="s">
        <v>4336</v>
      </c>
      <c r="I144" s="83" t="s">
        <v>4330</v>
      </c>
      <c r="J144" s="80" t="s">
        <v>314</v>
      </c>
      <c r="K144" s="80" t="s">
        <v>315</v>
      </c>
      <c r="L144" s="82" t="s">
        <v>4337</v>
      </c>
      <c r="M144" s="83" t="s">
        <v>4338</v>
      </c>
      <c r="N144" s="104">
        <v>44348</v>
      </c>
      <c r="O144" s="104">
        <v>43862</v>
      </c>
      <c r="P144" s="104">
        <v>45016</v>
      </c>
      <c r="Q144" s="115">
        <v>213596.91</v>
      </c>
      <c r="R144" s="116">
        <v>0.75</v>
      </c>
      <c r="S144" s="83" t="s">
        <v>226</v>
      </c>
      <c r="T144" s="115">
        <v>160197.68</v>
      </c>
    </row>
    <row r="145" spans="2:20" s="24" customFormat="1" ht="149.25" customHeight="1" x14ac:dyDescent="0.2">
      <c r="B145" s="350"/>
      <c r="C145" s="351"/>
      <c r="D145" s="330"/>
      <c r="E145" s="291"/>
      <c r="F145" s="83" t="s">
        <v>3808</v>
      </c>
      <c r="G145" s="81" t="s">
        <v>954</v>
      </c>
      <c r="H145" s="82" t="s">
        <v>3879</v>
      </c>
      <c r="I145" s="83" t="s">
        <v>3872</v>
      </c>
      <c r="J145" s="80" t="s">
        <v>314</v>
      </c>
      <c r="K145" s="80" t="s">
        <v>315</v>
      </c>
      <c r="L145" s="82" t="s">
        <v>3929</v>
      </c>
      <c r="M145" s="83" t="s">
        <v>3930</v>
      </c>
      <c r="N145" s="104">
        <v>44246</v>
      </c>
      <c r="O145" s="104">
        <v>44013</v>
      </c>
      <c r="P145" s="104">
        <v>45107</v>
      </c>
      <c r="Q145" s="115">
        <v>487779.63</v>
      </c>
      <c r="R145" s="116">
        <v>0.75090000000000001</v>
      </c>
      <c r="S145" s="83" t="s">
        <v>226</v>
      </c>
      <c r="T145" s="115">
        <v>367266.92</v>
      </c>
    </row>
    <row r="146" spans="2:20" s="24" customFormat="1" ht="149.25" customHeight="1" x14ac:dyDescent="0.2">
      <c r="B146" s="350"/>
      <c r="C146" s="351"/>
      <c r="D146" s="330"/>
      <c r="E146" s="291"/>
      <c r="F146" s="83" t="s">
        <v>3808</v>
      </c>
      <c r="G146" s="81" t="s">
        <v>4851</v>
      </c>
      <c r="H146" s="82" t="s">
        <v>3880</v>
      </c>
      <c r="I146" s="83" t="s">
        <v>3873</v>
      </c>
      <c r="J146" s="80" t="s">
        <v>314</v>
      </c>
      <c r="K146" s="80" t="s">
        <v>315</v>
      </c>
      <c r="L146" s="82" t="s">
        <v>3931</v>
      </c>
      <c r="M146" s="83" t="s">
        <v>3932</v>
      </c>
      <c r="N146" s="104">
        <v>44246</v>
      </c>
      <c r="O146" s="104">
        <v>44197</v>
      </c>
      <c r="P146" s="104">
        <v>45107</v>
      </c>
      <c r="Q146" s="115">
        <v>280260.92</v>
      </c>
      <c r="R146" s="116">
        <v>0.7036</v>
      </c>
      <c r="S146" s="83" t="s">
        <v>226</v>
      </c>
      <c r="T146" s="115">
        <v>197996.15</v>
      </c>
    </row>
    <row r="147" spans="2:20" s="24" customFormat="1" ht="149.25" customHeight="1" x14ac:dyDescent="0.2">
      <c r="B147" s="350"/>
      <c r="C147" s="351"/>
      <c r="D147" s="330"/>
      <c r="E147" s="291"/>
      <c r="F147" s="83" t="s">
        <v>3808</v>
      </c>
      <c r="G147" s="81" t="s">
        <v>4852</v>
      </c>
      <c r="H147" s="82" t="s">
        <v>3813</v>
      </c>
      <c r="I147" s="83" t="s">
        <v>3806</v>
      </c>
      <c r="J147" s="80" t="s">
        <v>314</v>
      </c>
      <c r="K147" s="80" t="s">
        <v>315</v>
      </c>
      <c r="L147" s="82" t="s">
        <v>3814</v>
      </c>
      <c r="M147" s="83" t="s">
        <v>3815</v>
      </c>
      <c r="N147" s="104">
        <v>44208</v>
      </c>
      <c r="O147" s="104">
        <v>44197</v>
      </c>
      <c r="P147" s="104">
        <v>45107</v>
      </c>
      <c r="Q147" s="115">
        <v>405009.78</v>
      </c>
      <c r="R147" s="116">
        <v>0.67330000000000001</v>
      </c>
      <c r="S147" s="83" t="s">
        <v>226</v>
      </c>
      <c r="T147" s="115">
        <v>269217.09000000003</v>
      </c>
    </row>
    <row r="148" spans="2:20" s="24" customFormat="1" ht="149.25" customHeight="1" x14ac:dyDescent="0.2">
      <c r="B148" s="350"/>
      <c r="C148" s="351"/>
      <c r="D148" s="330"/>
      <c r="E148" s="291"/>
      <c r="F148" s="49" t="s">
        <v>2669</v>
      </c>
      <c r="G148" s="50" t="s">
        <v>954</v>
      </c>
      <c r="H148" s="51" t="s">
        <v>3386</v>
      </c>
      <c r="I148" s="49" t="s">
        <v>2668</v>
      </c>
      <c r="J148" s="52" t="s">
        <v>314</v>
      </c>
      <c r="K148" s="52" t="s">
        <v>315</v>
      </c>
      <c r="L148" s="51" t="s">
        <v>3387</v>
      </c>
      <c r="M148" s="49" t="s">
        <v>15</v>
      </c>
      <c r="N148" s="53">
        <v>43971</v>
      </c>
      <c r="O148" s="53">
        <v>43952</v>
      </c>
      <c r="P148" s="53">
        <v>44865</v>
      </c>
      <c r="Q148" s="112">
        <v>252966.07</v>
      </c>
      <c r="R148" s="113">
        <v>0.64749999999999996</v>
      </c>
      <c r="S148" s="49" t="s">
        <v>226</v>
      </c>
      <c r="T148" s="112">
        <v>163542.07</v>
      </c>
    </row>
    <row r="149" spans="2:20" s="24" customFormat="1" ht="149.25" customHeight="1" x14ac:dyDescent="0.2">
      <c r="B149" s="350"/>
      <c r="C149" s="351"/>
      <c r="D149" s="330"/>
      <c r="E149" s="291"/>
      <c r="F149" s="48" t="s">
        <v>3808</v>
      </c>
      <c r="G149" s="57" t="s">
        <v>3589</v>
      </c>
      <c r="H149" s="58" t="s">
        <v>4339</v>
      </c>
      <c r="I149" s="48" t="s">
        <v>4331</v>
      </c>
      <c r="J149" s="59" t="s">
        <v>314</v>
      </c>
      <c r="K149" s="59" t="s">
        <v>315</v>
      </c>
      <c r="L149" s="58" t="s">
        <v>4340</v>
      </c>
      <c r="M149" s="93" t="s">
        <v>13</v>
      </c>
      <c r="N149" s="60">
        <v>44354</v>
      </c>
      <c r="O149" s="60">
        <v>44409</v>
      </c>
      <c r="P149" s="60">
        <v>45107</v>
      </c>
      <c r="Q149" s="128">
        <v>764286.36</v>
      </c>
      <c r="R149" s="129">
        <v>0.64449999999999996</v>
      </c>
      <c r="S149" s="48" t="s">
        <v>226</v>
      </c>
      <c r="T149" s="130">
        <v>478774.76</v>
      </c>
    </row>
    <row r="150" spans="2:20" s="24" customFormat="1" ht="149.25" customHeight="1" x14ac:dyDescent="0.2">
      <c r="B150" s="350"/>
      <c r="C150" s="351"/>
      <c r="D150" s="330"/>
      <c r="E150" s="291"/>
      <c r="F150" s="48" t="s">
        <v>2122</v>
      </c>
      <c r="G150" s="57" t="s">
        <v>3517</v>
      </c>
      <c r="H150" s="58" t="s">
        <v>3483</v>
      </c>
      <c r="I150" s="48" t="s">
        <v>3478</v>
      </c>
      <c r="J150" s="59" t="s">
        <v>314</v>
      </c>
      <c r="K150" s="59" t="s">
        <v>315</v>
      </c>
      <c r="L150" s="58" t="s">
        <v>3484</v>
      </c>
      <c r="M150" s="93" t="s">
        <v>22</v>
      </c>
      <c r="N150" s="60">
        <v>44112</v>
      </c>
      <c r="O150" s="60">
        <v>44134</v>
      </c>
      <c r="P150" s="60">
        <v>44498</v>
      </c>
      <c r="Q150" s="128">
        <v>20000</v>
      </c>
      <c r="R150" s="129">
        <v>0.75</v>
      </c>
      <c r="S150" s="48" t="s">
        <v>226</v>
      </c>
      <c r="T150" s="130">
        <v>15000</v>
      </c>
    </row>
    <row r="151" spans="2:20" s="24" customFormat="1" ht="149.25" customHeight="1" x14ac:dyDescent="0.2">
      <c r="B151" s="350"/>
      <c r="C151" s="351"/>
      <c r="D151" s="330"/>
      <c r="E151" s="291"/>
      <c r="F151" s="48" t="s">
        <v>3808</v>
      </c>
      <c r="G151" s="57" t="s">
        <v>4860</v>
      </c>
      <c r="H151" s="58" t="s">
        <v>3881</v>
      </c>
      <c r="I151" s="48" t="s">
        <v>3874</v>
      </c>
      <c r="J151" s="59" t="s">
        <v>314</v>
      </c>
      <c r="K151" s="59" t="s">
        <v>315</v>
      </c>
      <c r="L151" s="58" t="s">
        <v>3933</v>
      </c>
      <c r="M151" s="93" t="s">
        <v>3934</v>
      </c>
      <c r="N151" s="60">
        <v>44224</v>
      </c>
      <c r="O151" s="60">
        <v>44197</v>
      </c>
      <c r="P151" s="60">
        <v>45107</v>
      </c>
      <c r="Q151" s="128">
        <v>181088.19</v>
      </c>
      <c r="R151" s="129">
        <v>0.75</v>
      </c>
      <c r="S151" s="48" t="s">
        <v>226</v>
      </c>
      <c r="T151" s="130">
        <v>135816.14000000001</v>
      </c>
    </row>
    <row r="152" spans="2:20" s="24" customFormat="1" ht="149.25" customHeight="1" x14ac:dyDescent="0.2">
      <c r="B152" s="350"/>
      <c r="C152" s="351"/>
      <c r="D152" s="330"/>
      <c r="E152" s="291"/>
      <c r="F152" s="48" t="s">
        <v>3808</v>
      </c>
      <c r="G152" s="57" t="s">
        <v>4853</v>
      </c>
      <c r="H152" s="58" t="s">
        <v>4341</v>
      </c>
      <c r="I152" s="48" t="s">
        <v>4332</v>
      </c>
      <c r="J152" s="59" t="s">
        <v>314</v>
      </c>
      <c r="K152" s="59" t="s">
        <v>315</v>
      </c>
      <c r="L152" s="58" t="s">
        <v>4342</v>
      </c>
      <c r="M152" s="93" t="s">
        <v>4343</v>
      </c>
      <c r="N152" s="60">
        <v>44375</v>
      </c>
      <c r="O152" s="60">
        <v>44197</v>
      </c>
      <c r="P152" s="60">
        <v>45107</v>
      </c>
      <c r="Q152" s="128">
        <v>475982.11</v>
      </c>
      <c r="R152" s="129">
        <v>0.75</v>
      </c>
      <c r="S152" s="48" t="s">
        <v>226</v>
      </c>
      <c r="T152" s="130">
        <v>356986.59</v>
      </c>
    </row>
    <row r="153" spans="2:20" s="24" customFormat="1" ht="149.25" customHeight="1" x14ac:dyDescent="0.2">
      <c r="B153" s="350"/>
      <c r="C153" s="351"/>
      <c r="D153" s="330"/>
      <c r="E153" s="291"/>
      <c r="F153" s="48" t="s">
        <v>3808</v>
      </c>
      <c r="G153" s="57" t="s">
        <v>4851</v>
      </c>
      <c r="H153" s="58" t="s">
        <v>3882</v>
      </c>
      <c r="I153" s="48" t="s">
        <v>3875</v>
      </c>
      <c r="J153" s="59" t="s">
        <v>314</v>
      </c>
      <c r="K153" s="59" t="s">
        <v>315</v>
      </c>
      <c r="L153" s="58" t="s">
        <v>3935</v>
      </c>
      <c r="M153" s="93" t="s">
        <v>3936</v>
      </c>
      <c r="N153" s="60">
        <v>44246</v>
      </c>
      <c r="O153" s="60">
        <v>44166</v>
      </c>
      <c r="P153" s="60">
        <v>45107</v>
      </c>
      <c r="Q153" s="128">
        <v>620138.12</v>
      </c>
      <c r="R153" s="129">
        <v>0.73</v>
      </c>
      <c r="S153" s="48" t="s">
        <v>226</v>
      </c>
      <c r="T153" s="130">
        <v>453434.49</v>
      </c>
    </row>
    <row r="154" spans="2:20" s="24" customFormat="1" ht="149.25" customHeight="1" x14ac:dyDescent="0.2">
      <c r="B154" s="350"/>
      <c r="C154" s="351"/>
      <c r="D154" s="330"/>
      <c r="E154" s="291"/>
      <c r="F154" s="48" t="s">
        <v>3808</v>
      </c>
      <c r="G154" s="57" t="s">
        <v>4859</v>
      </c>
      <c r="H154" s="58" t="s">
        <v>4377</v>
      </c>
      <c r="I154" s="48" t="s">
        <v>4376</v>
      </c>
      <c r="J154" s="59" t="s">
        <v>314</v>
      </c>
      <c r="K154" s="59" t="s">
        <v>315</v>
      </c>
      <c r="L154" s="58" t="s">
        <v>4777</v>
      </c>
      <c r="M154" s="93" t="s">
        <v>15</v>
      </c>
      <c r="N154" s="60">
        <v>44383</v>
      </c>
      <c r="O154" s="60">
        <v>44564</v>
      </c>
      <c r="P154" s="60">
        <v>45107</v>
      </c>
      <c r="Q154" s="128">
        <v>272796.09000000003</v>
      </c>
      <c r="R154" s="129">
        <v>0.74809999999999999</v>
      </c>
      <c r="S154" s="48" t="s">
        <v>226</v>
      </c>
      <c r="T154" s="130">
        <v>218224.5</v>
      </c>
    </row>
    <row r="155" spans="2:20" s="24" customFormat="1" ht="149.25" customHeight="1" x14ac:dyDescent="0.2">
      <c r="B155" s="350"/>
      <c r="C155" s="351"/>
      <c r="D155" s="330"/>
      <c r="E155" s="291"/>
      <c r="F155" s="48" t="s">
        <v>3808</v>
      </c>
      <c r="G155" s="57" t="s">
        <v>4854</v>
      </c>
      <c r="H155" s="58" t="s">
        <v>4275</v>
      </c>
      <c r="I155" s="48" t="s">
        <v>4272</v>
      </c>
      <c r="J155" s="59" t="s">
        <v>314</v>
      </c>
      <c r="K155" s="59" t="s">
        <v>315</v>
      </c>
      <c r="L155" s="58" t="s">
        <v>4276</v>
      </c>
      <c r="M155" s="93" t="s">
        <v>4277</v>
      </c>
      <c r="N155" s="60">
        <v>44322</v>
      </c>
      <c r="O155" s="60">
        <v>44317</v>
      </c>
      <c r="P155" s="60">
        <v>45107</v>
      </c>
      <c r="Q155" s="128">
        <v>428990.94</v>
      </c>
      <c r="R155" s="129">
        <v>0.62480000000000002</v>
      </c>
      <c r="S155" s="48" t="s">
        <v>226</v>
      </c>
      <c r="T155" s="130">
        <v>266136.25</v>
      </c>
    </row>
    <row r="156" spans="2:20" s="24" customFormat="1" ht="149.25" customHeight="1" x14ac:dyDescent="0.2">
      <c r="B156" s="350"/>
      <c r="C156" s="351"/>
      <c r="D156" s="330"/>
      <c r="E156" s="291"/>
      <c r="F156" s="48" t="s">
        <v>3808</v>
      </c>
      <c r="G156" s="57" t="s">
        <v>4855</v>
      </c>
      <c r="H156" s="58" t="s">
        <v>3810</v>
      </c>
      <c r="I156" s="48" t="s">
        <v>3807</v>
      </c>
      <c r="J156" s="59" t="s">
        <v>314</v>
      </c>
      <c r="K156" s="59" t="s">
        <v>315</v>
      </c>
      <c r="L156" s="58" t="s">
        <v>3811</v>
      </c>
      <c r="M156" s="93" t="s">
        <v>3812</v>
      </c>
      <c r="N156" s="60">
        <v>44208</v>
      </c>
      <c r="O156" s="60">
        <v>44166</v>
      </c>
      <c r="P156" s="60">
        <v>45107</v>
      </c>
      <c r="Q156" s="128">
        <v>325124.65000000002</v>
      </c>
      <c r="R156" s="129">
        <v>0.6744</v>
      </c>
      <c r="S156" s="48" t="s">
        <v>226</v>
      </c>
      <c r="T156" s="130">
        <v>221153.83</v>
      </c>
    </row>
    <row r="157" spans="2:20" s="24" customFormat="1" ht="149.25" customHeight="1" x14ac:dyDescent="0.2">
      <c r="B157" s="350"/>
      <c r="C157" s="351"/>
      <c r="D157" s="330"/>
      <c r="E157" s="291"/>
      <c r="F157" s="48" t="s">
        <v>3808</v>
      </c>
      <c r="G157" s="57" t="s">
        <v>2343</v>
      </c>
      <c r="H157" s="58" t="s">
        <v>3976</v>
      </c>
      <c r="I157" s="48" t="s">
        <v>3968</v>
      </c>
      <c r="J157" s="59" t="s">
        <v>314</v>
      </c>
      <c r="K157" s="59" t="s">
        <v>315</v>
      </c>
      <c r="L157" s="58" t="s">
        <v>3977</v>
      </c>
      <c r="M157" s="93" t="s">
        <v>3978</v>
      </c>
      <c r="N157" s="60">
        <v>44273</v>
      </c>
      <c r="O157" s="60">
        <v>44200</v>
      </c>
      <c r="P157" s="60">
        <v>45107</v>
      </c>
      <c r="Q157" s="128">
        <v>530001.41</v>
      </c>
      <c r="R157" s="129">
        <v>0.75</v>
      </c>
      <c r="S157" s="48" t="s">
        <v>226</v>
      </c>
      <c r="T157" s="130">
        <v>397501.05</v>
      </c>
    </row>
    <row r="158" spans="2:20" s="24" customFormat="1" ht="149.25" customHeight="1" x14ac:dyDescent="0.2">
      <c r="B158" s="350"/>
      <c r="C158" s="351"/>
      <c r="D158" s="330"/>
      <c r="E158" s="291"/>
      <c r="F158" s="48" t="s">
        <v>4177</v>
      </c>
      <c r="G158" s="57" t="s">
        <v>1851</v>
      </c>
      <c r="H158" s="58" t="s">
        <v>4176</v>
      </c>
      <c r="I158" s="48" t="s">
        <v>4172</v>
      </c>
      <c r="J158" s="59" t="s">
        <v>314</v>
      </c>
      <c r="K158" s="59" t="s">
        <v>315</v>
      </c>
      <c r="L158" s="58" t="s">
        <v>4178</v>
      </c>
      <c r="M158" s="93" t="s">
        <v>4179</v>
      </c>
      <c r="N158" s="60">
        <v>44314</v>
      </c>
      <c r="O158" s="60">
        <v>44378</v>
      </c>
      <c r="P158" s="60">
        <v>45107</v>
      </c>
      <c r="Q158" s="128">
        <v>81929.53</v>
      </c>
      <c r="R158" s="129">
        <v>0.78059999999999996</v>
      </c>
      <c r="S158" s="48" t="s">
        <v>226</v>
      </c>
      <c r="T158" s="130">
        <v>64788.6</v>
      </c>
    </row>
    <row r="159" spans="2:20" s="24" customFormat="1" ht="149.25" customHeight="1" x14ac:dyDescent="0.2">
      <c r="B159" s="350"/>
      <c r="C159" s="351"/>
      <c r="D159" s="330"/>
      <c r="E159" s="291"/>
      <c r="F159" s="48" t="s">
        <v>4278</v>
      </c>
      <c r="G159" s="57" t="s">
        <v>4279</v>
      </c>
      <c r="H159" s="58" t="s">
        <v>4280</v>
      </c>
      <c r="I159" s="48" t="s">
        <v>4273</v>
      </c>
      <c r="J159" s="59" t="s">
        <v>314</v>
      </c>
      <c r="K159" s="59" t="s">
        <v>315</v>
      </c>
      <c r="L159" s="58" t="s">
        <v>4281</v>
      </c>
      <c r="M159" s="93" t="s">
        <v>4282</v>
      </c>
      <c r="N159" s="60">
        <v>44314</v>
      </c>
      <c r="O159" s="60">
        <v>44378</v>
      </c>
      <c r="P159" s="60">
        <v>45107</v>
      </c>
      <c r="Q159" s="128">
        <v>241867.51999999999</v>
      </c>
      <c r="R159" s="129">
        <v>0.6</v>
      </c>
      <c r="S159" s="48" t="s">
        <v>226</v>
      </c>
      <c r="T159" s="130">
        <v>145120.51</v>
      </c>
    </row>
    <row r="160" spans="2:20" s="24" customFormat="1" ht="149.25" customHeight="1" x14ac:dyDescent="0.2">
      <c r="B160" s="350"/>
      <c r="C160" s="351"/>
      <c r="D160" s="330"/>
      <c r="E160" s="291"/>
      <c r="F160" s="48" t="s">
        <v>2122</v>
      </c>
      <c r="G160" s="57" t="s">
        <v>4856</v>
      </c>
      <c r="H160" s="58" t="s">
        <v>3883</v>
      </c>
      <c r="I160" s="48" t="s">
        <v>3876</v>
      </c>
      <c r="J160" s="59" t="s">
        <v>314</v>
      </c>
      <c r="K160" s="59" t="s">
        <v>315</v>
      </c>
      <c r="L160" s="58" t="s">
        <v>3937</v>
      </c>
      <c r="M160" s="93" t="s">
        <v>19</v>
      </c>
      <c r="N160" s="60">
        <v>44231</v>
      </c>
      <c r="O160" s="60">
        <v>44260</v>
      </c>
      <c r="P160" s="60">
        <v>44624</v>
      </c>
      <c r="Q160" s="128">
        <v>20000</v>
      </c>
      <c r="R160" s="129">
        <v>0.75</v>
      </c>
      <c r="S160" s="48" t="s">
        <v>226</v>
      </c>
      <c r="T160" s="130">
        <v>15000</v>
      </c>
    </row>
    <row r="161" spans="2:20" s="24" customFormat="1" ht="149.25" customHeight="1" x14ac:dyDescent="0.2">
      <c r="B161" s="350"/>
      <c r="C161" s="351"/>
      <c r="D161" s="330"/>
      <c r="E161" s="291"/>
      <c r="F161" s="48" t="s">
        <v>2122</v>
      </c>
      <c r="G161" s="57" t="s">
        <v>4857</v>
      </c>
      <c r="H161" s="58" t="s">
        <v>3884</v>
      </c>
      <c r="I161" s="48" t="s">
        <v>3877</v>
      </c>
      <c r="J161" s="59" t="s">
        <v>314</v>
      </c>
      <c r="K161" s="59" t="s">
        <v>315</v>
      </c>
      <c r="L161" s="58" t="s">
        <v>3938</v>
      </c>
      <c r="M161" s="93" t="s">
        <v>4</v>
      </c>
      <c r="N161" s="60">
        <v>44231</v>
      </c>
      <c r="O161" s="60">
        <v>44257</v>
      </c>
      <c r="P161" s="60">
        <v>44621</v>
      </c>
      <c r="Q161" s="128">
        <v>20000</v>
      </c>
      <c r="R161" s="129">
        <v>0.75</v>
      </c>
      <c r="S161" s="48" t="s">
        <v>226</v>
      </c>
      <c r="T161" s="130">
        <v>15000</v>
      </c>
    </row>
    <row r="162" spans="2:20" s="24" customFormat="1" ht="149.25" customHeight="1" x14ac:dyDescent="0.2">
      <c r="B162" s="350"/>
      <c r="C162" s="351"/>
      <c r="D162" s="330"/>
      <c r="E162" s="379"/>
      <c r="F162" s="48" t="s">
        <v>2122</v>
      </c>
      <c r="G162" s="57" t="s">
        <v>4858</v>
      </c>
      <c r="H162" s="58" t="s">
        <v>4344</v>
      </c>
      <c r="I162" s="48" t="s">
        <v>4333</v>
      </c>
      <c r="J162" s="59" t="s">
        <v>314</v>
      </c>
      <c r="K162" s="59" t="s">
        <v>315</v>
      </c>
      <c r="L162" s="58" t="s">
        <v>4345</v>
      </c>
      <c r="M162" s="93" t="s">
        <v>29</v>
      </c>
      <c r="N162" s="60">
        <v>44354</v>
      </c>
      <c r="O162" s="60">
        <v>44390</v>
      </c>
      <c r="P162" s="60">
        <v>44810</v>
      </c>
      <c r="Q162" s="128">
        <v>19700</v>
      </c>
      <c r="R162" s="129">
        <v>0.75</v>
      </c>
      <c r="S162" s="48" t="s">
        <v>226</v>
      </c>
      <c r="T162" s="130">
        <v>14775</v>
      </c>
    </row>
    <row r="163" spans="2:20" s="24" customFormat="1" ht="149.25" customHeight="1" x14ac:dyDescent="0.2">
      <c r="B163" s="350"/>
      <c r="C163" s="351"/>
      <c r="D163" s="330"/>
      <c r="E163" s="48" t="s">
        <v>1245</v>
      </c>
      <c r="F163" s="59" t="s">
        <v>1246</v>
      </c>
      <c r="G163" s="57" t="s">
        <v>1731</v>
      </c>
      <c r="H163" s="58" t="s">
        <v>1247</v>
      </c>
      <c r="I163" s="48" t="s">
        <v>1244</v>
      </c>
      <c r="J163" s="59" t="s">
        <v>314</v>
      </c>
      <c r="K163" s="59" t="s">
        <v>315</v>
      </c>
      <c r="L163" s="58" t="s">
        <v>1248</v>
      </c>
      <c r="M163" s="93" t="s">
        <v>29</v>
      </c>
      <c r="N163" s="60">
        <v>43108</v>
      </c>
      <c r="O163" s="60">
        <v>43069</v>
      </c>
      <c r="P163" s="60">
        <v>43798</v>
      </c>
      <c r="Q163" s="97">
        <v>7724918.1799999997</v>
      </c>
      <c r="R163" s="62">
        <v>0.4</v>
      </c>
      <c r="S163" s="61" t="s">
        <v>226</v>
      </c>
      <c r="T163" s="61">
        <v>2317475.4500000002</v>
      </c>
    </row>
    <row r="164" spans="2:20" s="24" customFormat="1" ht="149.25" customHeight="1" x14ac:dyDescent="0.2">
      <c r="B164" s="350"/>
      <c r="C164" s="351"/>
      <c r="D164" s="355"/>
      <c r="E164" s="48" t="s">
        <v>2820</v>
      </c>
      <c r="F164" s="59" t="s">
        <v>2821</v>
      </c>
      <c r="G164" s="57" t="s">
        <v>4861</v>
      </c>
      <c r="H164" s="58" t="s">
        <v>4346</v>
      </c>
      <c r="I164" s="48" t="s">
        <v>4334</v>
      </c>
      <c r="J164" s="59" t="s">
        <v>314</v>
      </c>
      <c r="K164" s="59" t="s">
        <v>315</v>
      </c>
      <c r="L164" s="58" t="s">
        <v>4347</v>
      </c>
      <c r="M164" s="93" t="s">
        <v>13</v>
      </c>
      <c r="N164" s="60">
        <v>44354</v>
      </c>
      <c r="O164" s="60">
        <v>44342</v>
      </c>
      <c r="P164" s="60">
        <v>44645</v>
      </c>
      <c r="Q164" s="97">
        <v>94447.33</v>
      </c>
      <c r="R164" s="62">
        <v>0.95</v>
      </c>
      <c r="S164" s="61" t="s">
        <v>226</v>
      </c>
      <c r="T164" s="61">
        <v>89724.96</v>
      </c>
    </row>
    <row r="165" spans="2:20" s="24" customFormat="1" ht="149.25" customHeight="1" x14ac:dyDescent="0.2">
      <c r="B165" s="350"/>
      <c r="C165" s="351"/>
      <c r="D165" s="355"/>
      <c r="E165" s="48" t="s">
        <v>2820</v>
      </c>
      <c r="F165" s="59" t="s">
        <v>2821</v>
      </c>
      <c r="G165" s="57" t="s">
        <v>1738</v>
      </c>
      <c r="H165" s="58" t="s">
        <v>3388</v>
      </c>
      <c r="I165" s="48" t="s">
        <v>2819</v>
      </c>
      <c r="J165" s="59" t="s">
        <v>314</v>
      </c>
      <c r="K165" s="59" t="s">
        <v>315</v>
      </c>
      <c r="L165" s="58" t="s">
        <v>3389</v>
      </c>
      <c r="M165" s="48" t="s">
        <v>3560</v>
      </c>
      <c r="N165" s="60">
        <v>44029</v>
      </c>
      <c r="O165" s="60">
        <v>43983</v>
      </c>
      <c r="P165" s="60">
        <v>44255</v>
      </c>
      <c r="Q165" s="61">
        <v>142720.65</v>
      </c>
      <c r="R165" s="62">
        <v>0.8</v>
      </c>
      <c r="S165" s="61" t="s">
        <v>226</v>
      </c>
      <c r="T165" s="61">
        <v>114176.52</v>
      </c>
    </row>
    <row r="166" spans="2:20" s="24" customFormat="1" ht="149.25" customHeight="1" x14ac:dyDescent="0.2">
      <c r="B166" s="350"/>
      <c r="C166" s="351"/>
      <c r="D166" s="355"/>
      <c r="E166" s="48" t="s">
        <v>2820</v>
      </c>
      <c r="F166" s="59" t="s">
        <v>2821</v>
      </c>
      <c r="G166" s="57" t="s">
        <v>4283</v>
      </c>
      <c r="H166" s="58" t="s">
        <v>4284</v>
      </c>
      <c r="I166" s="48" t="s">
        <v>4274</v>
      </c>
      <c r="J166" s="59" t="s">
        <v>314</v>
      </c>
      <c r="K166" s="59" t="s">
        <v>315</v>
      </c>
      <c r="L166" s="58" t="s">
        <v>4285</v>
      </c>
      <c r="M166" s="48" t="s">
        <v>13</v>
      </c>
      <c r="N166" s="60">
        <v>44322</v>
      </c>
      <c r="O166" s="60">
        <v>44228</v>
      </c>
      <c r="P166" s="60">
        <v>44592</v>
      </c>
      <c r="Q166" s="61">
        <v>206604.85</v>
      </c>
      <c r="R166" s="62">
        <v>0.8</v>
      </c>
      <c r="S166" s="61" t="s">
        <v>226</v>
      </c>
      <c r="T166" s="61">
        <v>165283.88</v>
      </c>
    </row>
    <row r="167" spans="2:20" s="24" customFormat="1" ht="149.25" customHeight="1" x14ac:dyDescent="0.2">
      <c r="B167" s="350"/>
      <c r="C167" s="351"/>
      <c r="D167" s="355"/>
      <c r="E167" s="49" t="s">
        <v>2820</v>
      </c>
      <c r="F167" s="52" t="s">
        <v>2821</v>
      </c>
      <c r="G167" s="50" t="s">
        <v>1871</v>
      </c>
      <c r="H167" s="51" t="s">
        <v>3390</v>
      </c>
      <c r="I167" s="49" t="s">
        <v>3162</v>
      </c>
      <c r="J167" s="52" t="s">
        <v>314</v>
      </c>
      <c r="K167" s="52" t="s">
        <v>315</v>
      </c>
      <c r="L167" s="51" t="s">
        <v>3391</v>
      </c>
      <c r="M167" s="49" t="s">
        <v>29</v>
      </c>
      <c r="N167" s="53">
        <v>44048</v>
      </c>
      <c r="O167" s="53">
        <v>43922</v>
      </c>
      <c r="P167" s="53">
        <v>44558</v>
      </c>
      <c r="Q167" s="54">
        <v>179155.7</v>
      </c>
      <c r="R167" s="55">
        <v>0.8</v>
      </c>
      <c r="S167" s="54" t="s">
        <v>226</v>
      </c>
      <c r="T167" s="54">
        <v>143324.56</v>
      </c>
    </row>
    <row r="168" spans="2:20" s="24" customFormat="1" ht="149.25" customHeight="1" x14ac:dyDescent="0.2">
      <c r="B168" s="350"/>
      <c r="C168" s="351"/>
      <c r="D168" s="355"/>
      <c r="E168" s="48" t="s">
        <v>2820</v>
      </c>
      <c r="F168" s="59" t="s">
        <v>2821</v>
      </c>
      <c r="G168" s="57" t="s">
        <v>1736</v>
      </c>
      <c r="H168" s="58" t="s">
        <v>3469</v>
      </c>
      <c r="I168" s="48" t="s">
        <v>3468</v>
      </c>
      <c r="J168" s="59" t="s">
        <v>314</v>
      </c>
      <c r="K168" s="59" t="s">
        <v>315</v>
      </c>
      <c r="L168" s="58" t="s">
        <v>4778</v>
      </c>
      <c r="M168" s="48" t="s">
        <v>13</v>
      </c>
      <c r="N168" s="60">
        <v>44097</v>
      </c>
      <c r="O168" s="60">
        <v>44075</v>
      </c>
      <c r="P168" s="60">
        <v>44378</v>
      </c>
      <c r="Q168" s="61">
        <v>242438.19</v>
      </c>
      <c r="R168" s="62">
        <v>0.95</v>
      </c>
      <c r="S168" s="61" t="s">
        <v>226</v>
      </c>
      <c r="T168" s="61">
        <v>230316.28</v>
      </c>
    </row>
    <row r="169" spans="2:20" s="24" customFormat="1" ht="149.25" customHeight="1" x14ac:dyDescent="0.2">
      <c r="B169" s="350"/>
      <c r="C169" s="351"/>
      <c r="D169" s="355"/>
      <c r="E169" s="48" t="s">
        <v>2820</v>
      </c>
      <c r="F169" s="59" t="s">
        <v>2821</v>
      </c>
      <c r="G169" s="57" t="s">
        <v>3563</v>
      </c>
      <c r="H169" s="58" t="s">
        <v>3564</v>
      </c>
      <c r="I169" s="48" t="s">
        <v>3562</v>
      </c>
      <c r="J169" s="59" t="s">
        <v>314</v>
      </c>
      <c r="K169" s="59" t="s">
        <v>315</v>
      </c>
      <c r="L169" s="58" t="s">
        <v>3565</v>
      </c>
      <c r="M169" s="48" t="s">
        <v>5083</v>
      </c>
      <c r="N169" s="60">
        <v>44126</v>
      </c>
      <c r="O169" s="60">
        <v>44170</v>
      </c>
      <c r="P169" s="60">
        <v>44655</v>
      </c>
      <c r="Q169" s="61">
        <v>25316.44</v>
      </c>
      <c r="R169" s="62">
        <v>0.90529999999999999</v>
      </c>
      <c r="S169" s="61" t="s">
        <v>226</v>
      </c>
      <c r="T169" s="61">
        <v>23107.82</v>
      </c>
    </row>
    <row r="170" spans="2:20" s="24" customFormat="1" ht="149.25" customHeight="1" thickBot="1" x14ac:dyDescent="0.25">
      <c r="B170" s="350"/>
      <c r="C170" s="351"/>
      <c r="D170" s="355"/>
      <c r="E170" s="48" t="s">
        <v>2820</v>
      </c>
      <c r="F170" s="59" t="s">
        <v>2821</v>
      </c>
      <c r="G170" s="57" t="s">
        <v>1852</v>
      </c>
      <c r="H170" s="58" t="s">
        <v>3161</v>
      </c>
      <c r="I170" s="48" t="s">
        <v>3163</v>
      </c>
      <c r="J170" s="59" t="s">
        <v>314</v>
      </c>
      <c r="K170" s="59" t="s">
        <v>315</v>
      </c>
      <c r="L170" s="58" t="s">
        <v>3164</v>
      </c>
      <c r="M170" s="48" t="s">
        <v>13</v>
      </c>
      <c r="N170" s="60">
        <v>44068</v>
      </c>
      <c r="O170" s="60">
        <v>44546</v>
      </c>
      <c r="P170" s="60">
        <v>44883</v>
      </c>
      <c r="Q170" s="61">
        <v>73177.58</v>
      </c>
      <c r="R170" s="62">
        <v>0.8</v>
      </c>
      <c r="S170" s="61" t="s">
        <v>226</v>
      </c>
      <c r="T170" s="61">
        <v>58542.06</v>
      </c>
    </row>
    <row r="171" spans="2:20" s="24" customFormat="1" ht="42.75" customHeight="1" thickBot="1" x14ac:dyDescent="0.25">
      <c r="B171" s="350"/>
      <c r="C171" s="351"/>
      <c r="D171" s="355"/>
      <c r="E171" s="356" t="s">
        <v>315</v>
      </c>
      <c r="F171" s="357"/>
      <c r="G171" s="357"/>
      <c r="H171" s="357"/>
      <c r="I171" s="357"/>
      <c r="J171" s="357"/>
      <c r="K171" s="70">
        <f>COUNTA(K82:K170)</f>
        <v>89</v>
      </c>
      <c r="L171" s="357"/>
      <c r="M171" s="357"/>
      <c r="N171" s="357"/>
      <c r="O171" s="357"/>
      <c r="P171" s="357"/>
      <c r="Q171" s="71">
        <f>SUM(Q82:Q170)</f>
        <v>38364005.640000001</v>
      </c>
      <c r="R171" s="336"/>
      <c r="S171" s="336"/>
      <c r="T171" s="71">
        <f>SUM(T82:T170)</f>
        <v>24570225.06000001</v>
      </c>
    </row>
    <row r="172" spans="2:20" s="24" customFormat="1" ht="42.75" customHeight="1" thickBot="1" x14ac:dyDescent="0.25">
      <c r="B172" s="350"/>
      <c r="C172" s="352"/>
      <c r="D172" s="302" t="s">
        <v>1394</v>
      </c>
      <c r="E172" s="303"/>
      <c r="F172" s="303"/>
      <c r="G172" s="303"/>
      <c r="H172" s="303"/>
      <c r="I172" s="303"/>
      <c r="J172" s="303"/>
      <c r="K172" s="132">
        <f>K171+K81</f>
        <v>155</v>
      </c>
      <c r="L172" s="310"/>
      <c r="M172" s="311"/>
      <c r="N172" s="311"/>
      <c r="O172" s="311"/>
      <c r="P172" s="311"/>
      <c r="Q172" s="134">
        <f>Q171+Q81</f>
        <v>68328657.350000009</v>
      </c>
      <c r="R172" s="313"/>
      <c r="S172" s="314"/>
      <c r="T172" s="133">
        <f>T171+T81</f>
        <v>44891197.840000004</v>
      </c>
    </row>
    <row r="173" spans="2:20" s="24" customFormat="1" ht="219.75" customHeight="1" x14ac:dyDescent="0.2">
      <c r="B173" s="350"/>
      <c r="C173" s="352"/>
      <c r="D173" s="315" t="s">
        <v>1395</v>
      </c>
      <c r="E173" s="323" t="s">
        <v>82</v>
      </c>
      <c r="F173" s="80" t="s">
        <v>3980</v>
      </c>
      <c r="G173" s="81" t="s">
        <v>702</v>
      </c>
      <c r="H173" s="82" t="s">
        <v>3981</v>
      </c>
      <c r="I173" s="83" t="s">
        <v>3979</v>
      </c>
      <c r="J173" s="80" t="s">
        <v>316</v>
      </c>
      <c r="K173" s="80" t="s">
        <v>318</v>
      </c>
      <c r="L173" s="82" t="s">
        <v>3982</v>
      </c>
      <c r="M173" s="83" t="s">
        <v>13</v>
      </c>
      <c r="N173" s="135">
        <v>44242</v>
      </c>
      <c r="O173" s="135">
        <v>44228</v>
      </c>
      <c r="P173" s="135">
        <v>45291</v>
      </c>
      <c r="Q173" s="136">
        <v>2574086.36</v>
      </c>
      <c r="R173" s="137">
        <v>0.85</v>
      </c>
      <c r="S173" s="138" t="s">
        <v>226</v>
      </c>
      <c r="T173" s="138">
        <v>2187973.41</v>
      </c>
    </row>
    <row r="174" spans="2:20" s="24" customFormat="1" ht="90" customHeight="1" x14ac:dyDescent="0.2">
      <c r="B174" s="350"/>
      <c r="C174" s="351"/>
      <c r="D174" s="316"/>
      <c r="E174" s="324"/>
      <c r="F174" s="80" t="s">
        <v>1360</v>
      </c>
      <c r="G174" s="81" t="s">
        <v>971</v>
      </c>
      <c r="H174" s="82" t="s">
        <v>2274</v>
      </c>
      <c r="I174" s="83" t="s">
        <v>78</v>
      </c>
      <c r="J174" s="80" t="s">
        <v>316</v>
      </c>
      <c r="K174" s="80" t="s">
        <v>318</v>
      </c>
      <c r="L174" s="82" t="s">
        <v>2274</v>
      </c>
      <c r="M174" s="83" t="s">
        <v>55</v>
      </c>
      <c r="N174" s="53">
        <v>42226</v>
      </c>
      <c r="O174" s="53">
        <v>42262</v>
      </c>
      <c r="P174" s="53">
        <v>42627</v>
      </c>
      <c r="Q174" s="54">
        <v>19975</v>
      </c>
      <c r="R174" s="55">
        <v>0.75</v>
      </c>
      <c r="S174" s="54" t="s">
        <v>226</v>
      </c>
      <c r="T174" s="54">
        <v>14981.25</v>
      </c>
    </row>
    <row r="175" spans="2:20" s="24" customFormat="1" ht="90" customHeight="1" x14ac:dyDescent="0.2">
      <c r="B175" s="350"/>
      <c r="C175" s="351"/>
      <c r="D175" s="316"/>
      <c r="E175" s="324"/>
      <c r="F175" s="52" t="s">
        <v>1360</v>
      </c>
      <c r="G175" s="50" t="s">
        <v>972</v>
      </c>
      <c r="H175" s="51" t="s">
        <v>2274</v>
      </c>
      <c r="I175" s="49" t="s">
        <v>77</v>
      </c>
      <c r="J175" s="52" t="s">
        <v>316</v>
      </c>
      <c r="K175" s="52" t="s">
        <v>318</v>
      </c>
      <c r="L175" s="82" t="s">
        <v>2274</v>
      </c>
      <c r="M175" s="49" t="s">
        <v>15</v>
      </c>
      <c r="N175" s="53">
        <v>42226</v>
      </c>
      <c r="O175" s="53">
        <v>42237</v>
      </c>
      <c r="P175" s="53">
        <v>42602</v>
      </c>
      <c r="Q175" s="54">
        <v>20000</v>
      </c>
      <c r="R175" s="55">
        <v>0.75</v>
      </c>
      <c r="S175" s="54" t="s">
        <v>226</v>
      </c>
      <c r="T175" s="54">
        <v>15000</v>
      </c>
    </row>
    <row r="176" spans="2:20" s="24" customFormat="1" ht="90" customHeight="1" x14ac:dyDescent="0.2">
      <c r="B176" s="350"/>
      <c r="C176" s="351"/>
      <c r="D176" s="316"/>
      <c r="E176" s="324"/>
      <c r="F176" s="52" t="s">
        <v>1360</v>
      </c>
      <c r="G176" s="50" t="s">
        <v>973</v>
      </c>
      <c r="H176" s="51" t="s">
        <v>2274</v>
      </c>
      <c r="I176" s="49" t="s">
        <v>76</v>
      </c>
      <c r="J176" s="52" t="s">
        <v>316</v>
      </c>
      <c r="K176" s="52" t="s">
        <v>318</v>
      </c>
      <c r="L176" s="82" t="s">
        <v>2274</v>
      </c>
      <c r="M176" s="49" t="s">
        <v>10</v>
      </c>
      <c r="N176" s="53">
        <v>42226</v>
      </c>
      <c r="O176" s="53">
        <v>42251</v>
      </c>
      <c r="P176" s="53">
        <v>42616</v>
      </c>
      <c r="Q176" s="54">
        <v>20000</v>
      </c>
      <c r="R176" s="55">
        <v>0.75</v>
      </c>
      <c r="S176" s="54" t="s">
        <v>226</v>
      </c>
      <c r="T176" s="54">
        <v>15000</v>
      </c>
    </row>
    <row r="177" spans="2:20" s="24" customFormat="1" ht="90" customHeight="1" x14ac:dyDescent="0.2">
      <c r="B177" s="350"/>
      <c r="C177" s="351"/>
      <c r="D177" s="316"/>
      <c r="E177" s="324"/>
      <c r="F177" s="52" t="s">
        <v>1360</v>
      </c>
      <c r="G177" s="50" t="s">
        <v>974</v>
      </c>
      <c r="H177" s="51" t="s">
        <v>2274</v>
      </c>
      <c r="I177" s="49" t="s">
        <v>80</v>
      </c>
      <c r="J177" s="52" t="s">
        <v>316</v>
      </c>
      <c r="K177" s="52" t="s">
        <v>318</v>
      </c>
      <c r="L177" s="82" t="s">
        <v>2274</v>
      </c>
      <c r="M177" s="49" t="s">
        <v>15</v>
      </c>
      <c r="N177" s="53">
        <v>42272</v>
      </c>
      <c r="O177" s="53">
        <v>42299</v>
      </c>
      <c r="P177" s="53">
        <v>42664</v>
      </c>
      <c r="Q177" s="54">
        <v>20000</v>
      </c>
      <c r="R177" s="55">
        <v>0.75</v>
      </c>
      <c r="S177" s="54" t="s">
        <v>226</v>
      </c>
      <c r="T177" s="54">
        <v>15000</v>
      </c>
    </row>
    <row r="178" spans="2:20" s="24" customFormat="1" ht="90" customHeight="1" x14ac:dyDescent="0.2">
      <c r="B178" s="350"/>
      <c r="C178" s="351"/>
      <c r="D178" s="316"/>
      <c r="E178" s="324"/>
      <c r="F178" s="52" t="s">
        <v>1360</v>
      </c>
      <c r="G178" s="50" t="s">
        <v>975</v>
      </c>
      <c r="H178" s="51" t="s">
        <v>2275</v>
      </c>
      <c r="I178" s="49" t="s">
        <v>70</v>
      </c>
      <c r="J178" s="52" t="s">
        <v>316</v>
      </c>
      <c r="K178" s="52" t="s">
        <v>318</v>
      </c>
      <c r="L178" s="51" t="s">
        <v>2275</v>
      </c>
      <c r="M178" s="49" t="s">
        <v>19</v>
      </c>
      <c r="N178" s="53">
        <v>42226</v>
      </c>
      <c r="O178" s="53">
        <v>42258</v>
      </c>
      <c r="P178" s="53">
        <v>42623</v>
      </c>
      <c r="Q178" s="54">
        <v>20000</v>
      </c>
      <c r="R178" s="55">
        <v>0.75</v>
      </c>
      <c r="S178" s="54" t="s">
        <v>226</v>
      </c>
      <c r="T178" s="54">
        <v>15000</v>
      </c>
    </row>
    <row r="179" spans="2:20" s="24" customFormat="1" ht="90" customHeight="1" x14ac:dyDescent="0.2">
      <c r="B179" s="350"/>
      <c r="C179" s="351"/>
      <c r="D179" s="316"/>
      <c r="E179" s="324"/>
      <c r="F179" s="52" t="s">
        <v>1360</v>
      </c>
      <c r="G179" s="50" t="s">
        <v>976</v>
      </c>
      <c r="H179" s="51" t="s">
        <v>2274</v>
      </c>
      <c r="I179" s="49" t="s">
        <v>48</v>
      </c>
      <c r="J179" s="52" t="s">
        <v>316</v>
      </c>
      <c r="K179" s="52" t="s">
        <v>318</v>
      </c>
      <c r="L179" s="82" t="s">
        <v>2274</v>
      </c>
      <c r="M179" s="49" t="s">
        <v>29</v>
      </c>
      <c r="N179" s="53">
        <v>42226</v>
      </c>
      <c r="O179" s="53">
        <v>42237</v>
      </c>
      <c r="P179" s="53">
        <v>42602</v>
      </c>
      <c r="Q179" s="54">
        <v>20000</v>
      </c>
      <c r="R179" s="55">
        <v>0.75</v>
      </c>
      <c r="S179" s="54" t="s">
        <v>226</v>
      </c>
      <c r="T179" s="54">
        <v>15000</v>
      </c>
    </row>
    <row r="180" spans="2:20" s="24" customFormat="1" ht="90" customHeight="1" x14ac:dyDescent="0.2">
      <c r="B180" s="350"/>
      <c r="C180" s="351"/>
      <c r="D180" s="316"/>
      <c r="E180" s="324"/>
      <c r="F180" s="52" t="s">
        <v>1360</v>
      </c>
      <c r="G180" s="50" t="s">
        <v>977</v>
      </c>
      <c r="H180" s="51" t="s">
        <v>2274</v>
      </c>
      <c r="I180" s="49" t="s">
        <v>47</v>
      </c>
      <c r="J180" s="52" t="s">
        <v>316</v>
      </c>
      <c r="K180" s="52" t="s">
        <v>318</v>
      </c>
      <c r="L180" s="82" t="s">
        <v>2274</v>
      </c>
      <c r="M180" s="49" t="s">
        <v>22</v>
      </c>
      <c r="N180" s="53">
        <v>42226</v>
      </c>
      <c r="O180" s="53">
        <v>42235</v>
      </c>
      <c r="P180" s="53">
        <v>42600</v>
      </c>
      <c r="Q180" s="54">
        <v>20000</v>
      </c>
      <c r="R180" s="55">
        <v>0.75</v>
      </c>
      <c r="S180" s="54" t="s">
        <v>226</v>
      </c>
      <c r="T180" s="54">
        <v>15000</v>
      </c>
    </row>
    <row r="181" spans="2:20" s="24" customFormat="1" ht="90" customHeight="1" x14ac:dyDescent="0.2">
      <c r="B181" s="350"/>
      <c r="C181" s="351"/>
      <c r="D181" s="316"/>
      <c r="E181" s="324"/>
      <c r="F181" s="52" t="s">
        <v>1360</v>
      </c>
      <c r="G181" s="50" t="s">
        <v>978</v>
      </c>
      <c r="H181" s="51" t="s">
        <v>63</v>
      </c>
      <c r="I181" s="49" t="s">
        <v>62</v>
      </c>
      <c r="J181" s="52" t="s">
        <v>316</v>
      </c>
      <c r="K181" s="52" t="s">
        <v>318</v>
      </c>
      <c r="L181" s="51" t="s">
        <v>63</v>
      </c>
      <c r="M181" s="49" t="s">
        <v>13</v>
      </c>
      <c r="N181" s="53">
        <v>42226</v>
      </c>
      <c r="O181" s="53">
        <v>42242</v>
      </c>
      <c r="P181" s="53">
        <v>42607</v>
      </c>
      <c r="Q181" s="54">
        <v>20000</v>
      </c>
      <c r="R181" s="55">
        <v>0.75</v>
      </c>
      <c r="S181" s="54" t="s">
        <v>226</v>
      </c>
      <c r="T181" s="54">
        <v>15000</v>
      </c>
    </row>
    <row r="182" spans="2:20" s="24" customFormat="1" ht="90" customHeight="1" x14ac:dyDescent="0.2">
      <c r="B182" s="350"/>
      <c r="C182" s="351"/>
      <c r="D182" s="316"/>
      <c r="E182" s="324"/>
      <c r="F182" s="52" t="s">
        <v>1360</v>
      </c>
      <c r="G182" s="50" t="s">
        <v>979</v>
      </c>
      <c r="H182" s="51" t="s">
        <v>46</v>
      </c>
      <c r="I182" s="49" t="s">
        <v>45</v>
      </c>
      <c r="J182" s="52" t="s">
        <v>316</v>
      </c>
      <c r="K182" s="52" t="s">
        <v>318</v>
      </c>
      <c r="L182" s="51" t="s">
        <v>46</v>
      </c>
      <c r="M182" s="49" t="s">
        <v>10</v>
      </c>
      <c r="N182" s="53">
        <v>42226</v>
      </c>
      <c r="O182" s="53">
        <v>42236</v>
      </c>
      <c r="P182" s="53">
        <v>42601</v>
      </c>
      <c r="Q182" s="54">
        <v>20000</v>
      </c>
      <c r="R182" s="55">
        <v>0.75</v>
      </c>
      <c r="S182" s="54" t="s">
        <v>226</v>
      </c>
      <c r="T182" s="54">
        <v>15000</v>
      </c>
    </row>
    <row r="183" spans="2:20" s="24" customFormat="1" ht="90" customHeight="1" x14ac:dyDescent="0.2">
      <c r="B183" s="350"/>
      <c r="C183" s="351"/>
      <c r="D183" s="316"/>
      <c r="E183" s="324"/>
      <c r="F183" s="52" t="s">
        <v>1360</v>
      </c>
      <c r="G183" s="50" t="s">
        <v>980</v>
      </c>
      <c r="H183" s="51" t="s">
        <v>65</v>
      </c>
      <c r="I183" s="49" t="s">
        <v>64</v>
      </c>
      <c r="J183" s="52" t="s">
        <v>316</v>
      </c>
      <c r="K183" s="52" t="s">
        <v>318</v>
      </c>
      <c r="L183" s="51" t="s">
        <v>65</v>
      </c>
      <c r="M183" s="49" t="s">
        <v>22</v>
      </c>
      <c r="N183" s="53">
        <v>42226</v>
      </c>
      <c r="O183" s="53">
        <v>42262</v>
      </c>
      <c r="P183" s="53">
        <v>42627</v>
      </c>
      <c r="Q183" s="54">
        <v>19900</v>
      </c>
      <c r="R183" s="55">
        <v>0.75</v>
      </c>
      <c r="S183" s="54" t="s">
        <v>226</v>
      </c>
      <c r="T183" s="54">
        <v>14925</v>
      </c>
    </row>
    <row r="184" spans="2:20" s="24" customFormat="1" ht="90" customHeight="1" x14ac:dyDescent="0.2">
      <c r="B184" s="350"/>
      <c r="C184" s="351"/>
      <c r="D184" s="316"/>
      <c r="E184" s="324"/>
      <c r="F184" s="52" t="s">
        <v>1360</v>
      </c>
      <c r="G184" s="50" t="s">
        <v>981</v>
      </c>
      <c r="H184" s="51" t="s">
        <v>67</v>
      </c>
      <c r="I184" s="49" t="s">
        <v>66</v>
      </c>
      <c r="J184" s="52" t="s">
        <v>316</v>
      </c>
      <c r="K184" s="52" t="s">
        <v>318</v>
      </c>
      <c r="L184" s="51" t="s">
        <v>67</v>
      </c>
      <c r="M184" s="49" t="s">
        <v>13</v>
      </c>
      <c r="N184" s="53">
        <v>42226</v>
      </c>
      <c r="O184" s="53">
        <v>42263</v>
      </c>
      <c r="P184" s="53">
        <v>42628</v>
      </c>
      <c r="Q184" s="54">
        <v>19900</v>
      </c>
      <c r="R184" s="55">
        <v>0.75</v>
      </c>
      <c r="S184" s="54" t="s">
        <v>226</v>
      </c>
      <c r="T184" s="54">
        <v>14925</v>
      </c>
    </row>
    <row r="185" spans="2:20" s="24" customFormat="1" ht="90" customHeight="1" x14ac:dyDescent="0.2">
      <c r="B185" s="350"/>
      <c r="C185" s="351"/>
      <c r="D185" s="316"/>
      <c r="E185" s="324"/>
      <c r="F185" s="52" t="s">
        <v>1360</v>
      </c>
      <c r="G185" s="50" t="s">
        <v>982</v>
      </c>
      <c r="H185" s="51" t="s">
        <v>2274</v>
      </c>
      <c r="I185" s="49" t="s">
        <v>75</v>
      </c>
      <c r="J185" s="52" t="s">
        <v>316</v>
      </c>
      <c r="K185" s="52" t="s">
        <v>318</v>
      </c>
      <c r="L185" s="82" t="s">
        <v>2274</v>
      </c>
      <c r="M185" s="49" t="s">
        <v>13</v>
      </c>
      <c r="N185" s="53">
        <v>42226</v>
      </c>
      <c r="O185" s="53">
        <v>42238</v>
      </c>
      <c r="P185" s="53">
        <v>42603</v>
      </c>
      <c r="Q185" s="54">
        <v>20000</v>
      </c>
      <c r="R185" s="55">
        <v>0.75</v>
      </c>
      <c r="S185" s="54" t="s">
        <v>226</v>
      </c>
      <c r="T185" s="54">
        <v>15000</v>
      </c>
    </row>
    <row r="186" spans="2:20" s="24" customFormat="1" ht="90" customHeight="1" x14ac:dyDescent="0.2">
      <c r="B186" s="350"/>
      <c r="C186" s="351"/>
      <c r="D186" s="316"/>
      <c r="E186" s="324"/>
      <c r="F186" s="52" t="s">
        <v>1360</v>
      </c>
      <c r="G186" s="50" t="s">
        <v>983</v>
      </c>
      <c r="H186" s="51" t="s">
        <v>53</v>
      </c>
      <c r="I186" s="49" t="s">
        <v>52</v>
      </c>
      <c r="J186" s="52" t="s">
        <v>316</v>
      </c>
      <c r="K186" s="52" t="s">
        <v>318</v>
      </c>
      <c r="L186" s="51" t="s">
        <v>53</v>
      </c>
      <c r="M186" s="49" t="s">
        <v>15</v>
      </c>
      <c r="N186" s="53">
        <v>42226</v>
      </c>
      <c r="O186" s="53">
        <v>42264</v>
      </c>
      <c r="P186" s="53">
        <v>42629</v>
      </c>
      <c r="Q186" s="54">
        <v>19900</v>
      </c>
      <c r="R186" s="55">
        <v>0.75</v>
      </c>
      <c r="S186" s="54" t="s">
        <v>226</v>
      </c>
      <c r="T186" s="54">
        <v>14925</v>
      </c>
    </row>
    <row r="187" spans="2:20" s="24" customFormat="1" ht="90" customHeight="1" x14ac:dyDescent="0.2">
      <c r="B187" s="350"/>
      <c r="C187" s="351"/>
      <c r="D187" s="316"/>
      <c r="E187" s="324"/>
      <c r="F187" s="52" t="s">
        <v>1360</v>
      </c>
      <c r="G187" s="50" t="s">
        <v>984</v>
      </c>
      <c r="H187" s="51" t="s">
        <v>50</v>
      </c>
      <c r="I187" s="49" t="s">
        <v>49</v>
      </c>
      <c r="J187" s="52" t="s">
        <v>316</v>
      </c>
      <c r="K187" s="52" t="s">
        <v>318</v>
      </c>
      <c r="L187" s="51" t="s">
        <v>50</v>
      </c>
      <c r="M187" s="49" t="s">
        <v>22</v>
      </c>
      <c r="N187" s="53">
        <v>42226</v>
      </c>
      <c r="O187" s="53">
        <v>42238</v>
      </c>
      <c r="P187" s="53">
        <v>42603</v>
      </c>
      <c r="Q187" s="54">
        <v>20000</v>
      </c>
      <c r="R187" s="55">
        <v>0.75</v>
      </c>
      <c r="S187" s="54" t="s">
        <v>226</v>
      </c>
      <c r="T187" s="54">
        <v>15000</v>
      </c>
    </row>
    <row r="188" spans="2:20" s="24" customFormat="1" ht="90" customHeight="1" x14ac:dyDescent="0.2">
      <c r="B188" s="350"/>
      <c r="C188" s="351"/>
      <c r="D188" s="316"/>
      <c r="E188" s="324"/>
      <c r="F188" s="52" t="s">
        <v>1360</v>
      </c>
      <c r="G188" s="50" t="s">
        <v>985</v>
      </c>
      <c r="H188" s="51" t="s">
        <v>69</v>
      </c>
      <c r="I188" s="49" t="s">
        <v>68</v>
      </c>
      <c r="J188" s="52" t="s">
        <v>316</v>
      </c>
      <c r="K188" s="52" t="s">
        <v>318</v>
      </c>
      <c r="L188" s="51" t="s">
        <v>69</v>
      </c>
      <c r="M188" s="49" t="s">
        <v>30</v>
      </c>
      <c r="N188" s="53">
        <v>42226</v>
      </c>
      <c r="O188" s="53">
        <v>42235</v>
      </c>
      <c r="P188" s="53">
        <v>42600</v>
      </c>
      <c r="Q188" s="54">
        <v>20000</v>
      </c>
      <c r="R188" s="55">
        <v>0.75</v>
      </c>
      <c r="S188" s="54" t="s">
        <v>226</v>
      </c>
      <c r="T188" s="54">
        <v>15000</v>
      </c>
    </row>
    <row r="189" spans="2:20" s="24" customFormat="1" ht="90" customHeight="1" x14ac:dyDescent="0.2">
      <c r="B189" s="350"/>
      <c r="C189" s="351"/>
      <c r="D189" s="316"/>
      <c r="E189" s="324"/>
      <c r="F189" s="52" t="s">
        <v>1360</v>
      </c>
      <c r="G189" s="50" t="s">
        <v>986</v>
      </c>
      <c r="H189" s="51" t="s">
        <v>73</v>
      </c>
      <c r="I189" s="49" t="s">
        <v>72</v>
      </c>
      <c r="J189" s="52" t="s">
        <v>316</v>
      </c>
      <c r="K189" s="52" t="s">
        <v>318</v>
      </c>
      <c r="L189" s="51" t="s">
        <v>73</v>
      </c>
      <c r="M189" s="49" t="s">
        <v>22</v>
      </c>
      <c r="N189" s="53">
        <v>42226</v>
      </c>
      <c r="O189" s="53">
        <v>42248</v>
      </c>
      <c r="P189" s="53">
        <v>42613</v>
      </c>
      <c r="Q189" s="54">
        <v>20000</v>
      </c>
      <c r="R189" s="55">
        <v>0.75</v>
      </c>
      <c r="S189" s="54" t="s">
        <v>226</v>
      </c>
      <c r="T189" s="54">
        <v>15000</v>
      </c>
    </row>
    <row r="190" spans="2:20" s="24" customFormat="1" ht="90" customHeight="1" x14ac:dyDescent="0.2">
      <c r="B190" s="350"/>
      <c r="C190" s="351"/>
      <c r="D190" s="316"/>
      <c r="E190" s="324"/>
      <c r="F190" s="52" t="s">
        <v>1360</v>
      </c>
      <c r="G190" s="50" t="s">
        <v>987</v>
      </c>
      <c r="H190" s="51" t="s">
        <v>2276</v>
      </c>
      <c r="I190" s="49" t="s">
        <v>44</v>
      </c>
      <c r="J190" s="52" t="s">
        <v>316</v>
      </c>
      <c r="K190" s="52" t="s">
        <v>318</v>
      </c>
      <c r="L190" s="51" t="s">
        <v>2576</v>
      </c>
      <c r="M190" s="49" t="s">
        <v>27</v>
      </c>
      <c r="N190" s="53">
        <v>42226</v>
      </c>
      <c r="O190" s="53">
        <v>42257</v>
      </c>
      <c r="P190" s="53">
        <v>42622</v>
      </c>
      <c r="Q190" s="54">
        <v>17500</v>
      </c>
      <c r="R190" s="55">
        <v>0.75</v>
      </c>
      <c r="S190" s="54" t="s">
        <v>226</v>
      </c>
      <c r="T190" s="54">
        <v>13125</v>
      </c>
    </row>
    <row r="191" spans="2:20" s="24" customFormat="1" ht="90" customHeight="1" x14ac:dyDescent="0.2">
      <c r="B191" s="350"/>
      <c r="C191" s="351"/>
      <c r="D191" s="316"/>
      <c r="E191" s="324"/>
      <c r="F191" s="52" t="s">
        <v>1360</v>
      </c>
      <c r="G191" s="50" t="s">
        <v>988</v>
      </c>
      <c r="H191" s="51" t="s">
        <v>2277</v>
      </c>
      <c r="I191" s="49" t="s">
        <v>81</v>
      </c>
      <c r="J191" s="52" t="s">
        <v>316</v>
      </c>
      <c r="K191" s="52" t="s">
        <v>318</v>
      </c>
      <c r="L191" s="51" t="s">
        <v>2577</v>
      </c>
      <c r="M191" s="49" t="s">
        <v>13</v>
      </c>
      <c r="N191" s="53">
        <v>42226</v>
      </c>
      <c r="O191" s="53">
        <v>42269</v>
      </c>
      <c r="P191" s="53">
        <v>42634</v>
      </c>
      <c r="Q191" s="54">
        <v>17500</v>
      </c>
      <c r="R191" s="55">
        <v>0.75</v>
      </c>
      <c r="S191" s="54" t="s">
        <v>226</v>
      </c>
      <c r="T191" s="54">
        <v>13125</v>
      </c>
    </row>
    <row r="192" spans="2:20" s="24" customFormat="1" ht="90" customHeight="1" x14ac:dyDescent="0.2">
      <c r="B192" s="350"/>
      <c r="C192" s="351"/>
      <c r="D192" s="316"/>
      <c r="E192" s="324"/>
      <c r="F192" s="52" t="s">
        <v>1360</v>
      </c>
      <c r="G192" s="50" t="s">
        <v>989</v>
      </c>
      <c r="H192" s="51" t="s">
        <v>2274</v>
      </c>
      <c r="I192" s="49" t="s">
        <v>59</v>
      </c>
      <c r="J192" s="52" t="s">
        <v>316</v>
      </c>
      <c r="K192" s="52" t="s">
        <v>318</v>
      </c>
      <c r="L192" s="51" t="s">
        <v>2274</v>
      </c>
      <c r="M192" s="49" t="s">
        <v>10</v>
      </c>
      <c r="N192" s="53">
        <v>42226</v>
      </c>
      <c r="O192" s="53">
        <v>42253</v>
      </c>
      <c r="P192" s="53">
        <v>42618</v>
      </c>
      <c r="Q192" s="54">
        <v>20000</v>
      </c>
      <c r="R192" s="55">
        <v>0.75</v>
      </c>
      <c r="S192" s="54" t="s">
        <v>226</v>
      </c>
      <c r="T192" s="54">
        <v>15000</v>
      </c>
    </row>
    <row r="193" spans="2:20" s="24" customFormat="1" ht="90" customHeight="1" x14ac:dyDescent="0.2">
      <c r="B193" s="350"/>
      <c r="C193" s="351"/>
      <c r="D193" s="316"/>
      <c r="E193" s="324"/>
      <c r="F193" s="52" t="s">
        <v>1360</v>
      </c>
      <c r="G193" s="50" t="s">
        <v>992</v>
      </c>
      <c r="H193" s="51" t="s">
        <v>2278</v>
      </c>
      <c r="I193" s="49" t="s">
        <v>54</v>
      </c>
      <c r="J193" s="52" t="s">
        <v>316</v>
      </c>
      <c r="K193" s="52" t="s">
        <v>318</v>
      </c>
      <c r="L193" s="51" t="s">
        <v>2578</v>
      </c>
      <c r="M193" s="49" t="s">
        <v>13</v>
      </c>
      <c r="N193" s="53">
        <v>42226</v>
      </c>
      <c r="O193" s="53">
        <v>42269</v>
      </c>
      <c r="P193" s="53">
        <v>42634</v>
      </c>
      <c r="Q193" s="54">
        <v>17500</v>
      </c>
      <c r="R193" s="55">
        <v>0.75</v>
      </c>
      <c r="S193" s="54" t="s">
        <v>226</v>
      </c>
      <c r="T193" s="54">
        <v>13125</v>
      </c>
    </row>
    <row r="194" spans="2:20" s="24" customFormat="1" ht="90" customHeight="1" x14ac:dyDescent="0.2">
      <c r="B194" s="350"/>
      <c r="C194" s="351"/>
      <c r="D194" s="316"/>
      <c r="E194" s="324"/>
      <c r="F194" s="52" t="s">
        <v>1360</v>
      </c>
      <c r="G194" s="50" t="s">
        <v>990</v>
      </c>
      <c r="H194" s="51" t="s">
        <v>2279</v>
      </c>
      <c r="I194" s="49" t="s">
        <v>71</v>
      </c>
      <c r="J194" s="52" t="s">
        <v>316</v>
      </c>
      <c r="K194" s="52" t="s">
        <v>318</v>
      </c>
      <c r="L194" s="51" t="s">
        <v>2579</v>
      </c>
      <c r="M194" s="49" t="s">
        <v>22</v>
      </c>
      <c r="N194" s="53">
        <v>42226</v>
      </c>
      <c r="O194" s="53">
        <v>42266</v>
      </c>
      <c r="P194" s="53">
        <v>42631</v>
      </c>
      <c r="Q194" s="54">
        <v>20000</v>
      </c>
      <c r="R194" s="55">
        <v>0.75</v>
      </c>
      <c r="S194" s="54" t="s">
        <v>226</v>
      </c>
      <c r="T194" s="54">
        <v>15000</v>
      </c>
    </row>
    <row r="195" spans="2:20" s="24" customFormat="1" ht="90" customHeight="1" x14ac:dyDescent="0.2">
      <c r="B195" s="350"/>
      <c r="C195" s="351"/>
      <c r="D195" s="316"/>
      <c r="E195" s="324"/>
      <c r="F195" s="52" t="s">
        <v>1360</v>
      </c>
      <c r="G195" s="50" t="s">
        <v>991</v>
      </c>
      <c r="H195" s="51" t="s">
        <v>2280</v>
      </c>
      <c r="I195" s="49" t="s">
        <v>58</v>
      </c>
      <c r="J195" s="52" t="s">
        <v>316</v>
      </c>
      <c r="K195" s="52" t="s">
        <v>318</v>
      </c>
      <c r="L195" s="51" t="s">
        <v>2280</v>
      </c>
      <c r="M195" s="49" t="s">
        <v>13</v>
      </c>
      <c r="N195" s="53">
        <v>42226</v>
      </c>
      <c r="O195" s="53">
        <v>42252</v>
      </c>
      <c r="P195" s="53">
        <v>42617</v>
      </c>
      <c r="Q195" s="54">
        <v>16000</v>
      </c>
      <c r="R195" s="55">
        <v>0.75</v>
      </c>
      <c r="S195" s="54" t="s">
        <v>226</v>
      </c>
      <c r="T195" s="54">
        <v>12000</v>
      </c>
    </row>
    <row r="196" spans="2:20" s="24" customFormat="1" ht="90" customHeight="1" x14ac:dyDescent="0.2">
      <c r="B196" s="350"/>
      <c r="C196" s="351"/>
      <c r="D196" s="316"/>
      <c r="E196" s="324"/>
      <c r="F196" s="52" t="s">
        <v>1360</v>
      </c>
      <c r="G196" s="50" t="s">
        <v>1864</v>
      </c>
      <c r="H196" s="51" t="s">
        <v>3392</v>
      </c>
      <c r="I196" s="49" t="s">
        <v>74</v>
      </c>
      <c r="J196" s="52" t="s">
        <v>316</v>
      </c>
      <c r="K196" s="52" t="s">
        <v>318</v>
      </c>
      <c r="L196" s="51" t="s">
        <v>3392</v>
      </c>
      <c r="M196" s="49" t="s">
        <v>22</v>
      </c>
      <c r="N196" s="53">
        <v>42226</v>
      </c>
      <c r="O196" s="53">
        <v>42269</v>
      </c>
      <c r="P196" s="53">
        <v>42634</v>
      </c>
      <c r="Q196" s="54">
        <v>20000</v>
      </c>
      <c r="R196" s="55">
        <v>0.75</v>
      </c>
      <c r="S196" s="54" t="s">
        <v>226</v>
      </c>
      <c r="T196" s="54">
        <v>15000</v>
      </c>
    </row>
    <row r="197" spans="2:20" s="24" customFormat="1" ht="90" customHeight="1" x14ac:dyDescent="0.2">
      <c r="B197" s="350"/>
      <c r="C197" s="351"/>
      <c r="D197" s="316"/>
      <c r="E197" s="324"/>
      <c r="F197" s="52" t="s">
        <v>1360</v>
      </c>
      <c r="G197" s="50" t="s">
        <v>993</v>
      </c>
      <c r="H197" s="51" t="s">
        <v>69</v>
      </c>
      <c r="I197" s="49" t="s">
        <v>60</v>
      </c>
      <c r="J197" s="52" t="s">
        <v>316</v>
      </c>
      <c r="K197" s="52" t="s">
        <v>318</v>
      </c>
      <c r="L197" s="51" t="s">
        <v>61</v>
      </c>
      <c r="M197" s="49" t="s">
        <v>13</v>
      </c>
      <c r="N197" s="53">
        <v>42226</v>
      </c>
      <c r="O197" s="53">
        <v>42256</v>
      </c>
      <c r="P197" s="53">
        <v>42621</v>
      </c>
      <c r="Q197" s="54">
        <v>20000</v>
      </c>
      <c r="R197" s="55">
        <v>0.75</v>
      </c>
      <c r="S197" s="54" t="s">
        <v>226</v>
      </c>
      <c r="T197" s="54">
        <v>15000</v>
      </c>
    </row>
    <row r="198" spans="2:20" s="24" customFormat="1" ht="90" customHeight="1" x14ac:dyDescent="0.2">
      <c r="B198" s="350"/>
      <c r="C198" s="351"/>
      <c r="D198" s="316"/>
      <c r="E198" s="324"/>
      <c r="F198" s="52" t="s">
        <v>1360</v>
      </c>
      <c r="G198" s="50" t="s">
        <v>994</v>
      </c>
      <c r="H198" s="51" t="s">
        <v>2281</v>
      </c>
      <c r="I198" s="49" t="s">
        <v>79</v>
      </c>
      <c r="J198" s="52" t="s">
        <v>316</v>
      </c>
      <c r="K198" s="52" t="s">
        <v>318</v>
      </c>
      <c r="L198" s="51" t="s">
        <v>2281</v>
      </c>
      <c r="M198" s="49" t="s">
        <v>22</v>
      </c>
      <c r="N198" s="53">
        <v>42226</v>
      </c>
      <c r="O198" s="53">
        <v>42269</v>
      </c>
      <c r="P198" s="53">
        <v>42634</v>
      </c>
      <c r="Q198" s="54">
        <v>17500</v>
      </c>
      <c r="R198" s="55">
        <v>0.75</v>
      </c>
      <c r="S198" s="54" t="s">
        <v>226</v>
      </c>
      <c r="T198" s="54">
        <v>13125</v>
      </c>
    </row>
    <row r="199" spans="2:20" s="24" customFormat="1" ht="90" customHeight="1" x14ac:dyDescent="0.2">
      <c r="B199" s="350"/>
      <c r="C199" s="351"/>
      <c r="D199" s="316"/>
      <c r="E199" s="324"/>
      <c r="F199" s="52" t="s">
        <v>1360</v>
      </c>
      <c r="G199" s="50" t="s">
        <v>995</v>
      </c>
      <c r="H199" s="51" t="s">
        <v>57</v>
      </c>
      <c r="I199" s="49" t="s">
        <v>56</v>
      </c>
      <c r="J199" s="52" t="s">
        <v>316</v>
      </c>
      <c r="K199" s="52" t="s">
        <v>318</v>
      </c>
      <c r="L199" s="51" t="s">
        <v>57</v>
      </c>
      <c r="M199" s="49" t="s">
        <v>55</v>
      </c>
      <c r="N199" s="53">
        <v>42226</v>
      </c>
      <c r="O199" s="53">
        <v>42243</v>
      </c>
      <c r="P199" s="53">
        <v>42608</v>
      </c>
      <c r="Q199" s="54">
        <v>20000</v>
      </c>
      <c r="R199" s="55">
        <v>0.75</v>
      </c>
      <c r="S199" s="54" t="s">
        <v>226</v>
      </c>
      <c r="T199" s="54">
        <v>15000</v>
      </c>
    </row>
    <row r="200" spans="2:20" s="24" customFormat="1" ht="90" customHeight="1" x14ac:dyDescent="0.2">
      <c r="B200" s="350"/>
      <c r="C200" s="351"/>
      <c r="D200" s="316"/>
      <c r="E200" s="324"/>
      <c r="F200" s="52" t="s">
        <v>1360</v>
      </c>
      <c r="G200" s="50" t="s">
        <v>1092</v>
      </c>
      <c r="H200" s="51" t="s">
        <v>2282</v>
      </c>
      <c r="I200" s="49" t="s">
        <v>51</v>
      </c>
      <c r="J200" s="52" t="s">
        <v>316</v>
      </c>
      <c r="K200" s="52" t="s">
        <v>318</v>
      </c>
      <c r="L200" s="51" t="s">
        <v>2282</v>
      </c>
      <c r="M200" s="49" t="s">
        <v>1</v>
      </c>
      <c r="N200" s="53">
        <v>42305</v>
      </c>
      <c r="O200" s="53">
        <v>42327</v>
      </c>
      <c r="P200" s="53">
        <v>42692</v>
      </c>
      <c r="Q200" s="54">
        <v>20000</v>
      </c>
      <c r="R200" s="55">
        <v>0.75</v>
      </c>
      <c r="S200" s="54" t="s">
        <v>226</v>
      </c>
      <c r="T200" s="54">
        <v>15000</v>
      </c>
    </row>
    <row r="201" spans="2:20" s="24" customFormat="1" ht="90" customHeight="1" x14ac:dyDescent="0.2">
      <c r="B201" s="350"/>
      <c r="C201" s="351"/>
      <c r="D201" s="316"/>
      <c r="E201" s="324"/>
      <c r="F201" s="52" t="s">
        <v>1361</v>
      </c>
      <c r="G201" s="50" t="s">
        <v>996</v>
      </c>
      <c r="H201" s="51" t="s">
        <v>2900</v>
      </c>
      <c r="I201" s="49" t="s">
        <v>43</v>
      </c>
      <c r="J201" s="52" t="s">
        <v>316</v>
      </c>
      <c r="K201" s="52" t="s">
        <v>318</v>
      </c>
      <c r="L201" s="51" t="s">
        <v>2900</v>
      </c>
      <c r="M201" s="49" t="s">
        <v>42</v>
      </c>
      <c r="N201" s="53">
        <v>42281</v>
      </c>
      <c r="O201" s="53">
        <v>42278</v>
      </c>
      <c r="P201" s="53">
        <v>44926</v>
      </c>
      <c r="Q201" s="54">
        <v>3660000</v>
      </c>
      <c r="R201" s="55">
        <v>0.5</v>
      </c>
      <c r="S201" s="54" t="s">
        <v>226</v>
      </c>
      <c r="T201" s="54">
        <v>1830000</v>
      </c>
    </row>
    <row r="202" spans="2:20" s="24" customFormat="1" ht="135" customHeight="1" x14ac:dyDescent="0.2">
      <c r="B202" s="350"/>
      <c r="C202" s="351"/>
      <c r="D202" s="316"/>
      <c r="E202" s="324"/>
      <c r="F202" s="52" t="s">
        <v>1362</v>
      </c>
      <c r="G202" s="50" t="s">
        <v>702</v>
      </c>
      <c r="H202" s="51" t="s">
        <v>3393</v>
      </c>
      <c r="I202" s="49" t="s">
        <v>488</v>
      </c>
      <c r="J202" s="52" t="s">
        <v>316</v>
      </c>
      <c r="K202" s="52" t="s">
        <v>318</v>
      </c>
      <c r="L202" s="51" t="s">
        <v>3395</v>
      </c>
      <c r="M202" s="49" t="s">
        <v>3996</v>
      </c>
      <c r="N202" s="53">
        <v>42591</v>
      </c>
      <c r="O202" s="53">
        <v>42583</v>
      </c>
      <c r="P202" s="53">
        <v>43465</v>
      </c>
      <c r="Q202" s="54">
        <v>213231.66</v>
      </c>
      <c r="R202" s="55">
        <v>0.7</v>
      </c>
      <c r="S202" s="54" t="s">
        <v>226</v>
      </c>
      <c r="T202" s="54">
        <v>149262.16</v>
      </c>
    </row>
    <row r="203" spans="2:20" s="24" customFormat="1" ht="175.5" customHeight="1" x14ac:dyDescent="0.2">
      <c r="B203" s="350"/>
      <c r="C203" s="351"/>
      <c r="D203" s="316"/>
      <c r="E203" s="324"/>
      <c r="F203" s="52" t="s">
        <v>1363</v>
      </c>
      <c r="G203" s="50" t="s">
        <v>1092</v>
      </c>
      <c r="H203" s="51" t="s">
        <v>3394</v>
      </c>
      <c r="I203" s="49" t="s">
        <v>516</v>
      </c>
      <c r="J203" s="52" t="s">
        <v>316</v>
      </c>
      <c r="K203" s="52" t="s">
        <v>318</v>
      </c>
      <c r="L203" s="51" t="s">
        <v>3394</v>
      </c>
      <c r="M203" s="49" t="s">
        <v>22</v>
      </c>
      <c r="N203" s="53">
        <v>42621</v>
      </c>
      <c r="O203" s="53">
        <v>42804</v>
      </c>
      <c r="P203" s="53">
        <v>43349</v>
      </c>
      <c r="Q203" s="54">
        <v>624571.44999999995</v>
      </c>
      <c r="R203" s="55">
        <v>0.75</v>
      </c>
      <c r="S203" s="54" t="s">
        <v>226</v>
      </c>
      <c r="T203" s="54">
        <v>468428.59</v>
      </c>
    </row>
    <row r="204" spans="2:20" s="24" customFormat="1" ht="90" customHeight="1" x14ac:dyDescent="0.2">
      <c r="B204" s="350"/>
      <c r="C204" s="351"/>
      <c r="D204" s="316"/>
      <c r="E204" s="324"/>
      <c r="F204" s="52" t="s">
        <v>1363</v>
      </c>
      <c r="G204" s="50" t="s">
        <v>999</v>
      </c>
      <c r="H204" s="51" t="s">
        <v>3261</v>
      </c>
      <c r="I204" s="49" t="s">
        <v>515</v>
      </c>
      <c r="J204" s="52" t="s">
        <v>316</v>
      </c>
      <c r="K204" s="52" t="s">
        <v>318</v>
      </c>
      <c r="L204" s="51" t="s">
        <v>3261</v>
      </c>
      <c r="M204" s="49" t="s">
        <v>22</v>
      </c>
      <c r="N204" s="53">
        <v>42621</v>
      </c>
      <c r="O204" s="53">
        <v>42471</v>
      </c>
      <c r="P204" s="53">
        <v>43383</v>
      </c>
      <c r="Q204" s="54">
        <v>310771.28999999998</v>
      </c>
      <c r="R204" s="55">
        <v>0.7</v>
      </c>
      <c r="S204" s="54" t="s">
        <v>226</v>
      </c>
      <c r="T204" s="54">
        <v>217539.9</v>
      </c>
    </row>
    <row r="205" spans="2:20" s="24" customFormat="1" ht="168" customHeight="1" x14ac:dyDescent="0.2">
      <c r="B205" s="350"/>
      <c r="C205" s="351"/>
      <c r="D205" s="316"/>
      <c r="E205" s="324"/>
      <c r="F205" s="52" t="s">
        <v>1364</v>
      </c>
      <c r="G205" s="50" t="s">
        <v>1000</v>
      </c>
      <c r="H205" s="139" t="s">
        <v>815</v>
      </c>
      <c r="I205" s="49" t="s">
        <v>816</v>
      </c>
      <c r="J205" s="52" t="s">
        <v>316</v>
      </c>
      <c r="K205" s="52" t="s">
        <v>318</v>
      </c>
      <c r="L205" s="139" t="s">
        <v>1096</v>
      </c>
      <c r="M205" s="49" t="s">
        <v>13</v>
      </c>
      <c r="N205" s="53">
        <v>42865</v>
      </c>
      <c r="O205" s="53">
        <v>42747</v>
      </c>
      <c r="P205" s="53">
        <v>43476</v>
      </c>
      <c r="Q205" s="54">
        <v>283753.32</v>
      </c>
      <c r="R205" s="55">
        <v>0.7</v>
      </c>
      <c r="S205" s="54" t="s">
        <v>226</v>
      </c>
      <c r="T205" s="54">
        <v>198627.32</v>
      </c>
    </row>
    <row r="206" spans="2:20" s="24" customFormat="1" ht="145.5" customHeight="1" x14ac:dyDescent="0.2">
      <c r="B206" s="350"/>
      <c r="C206" s="351"/>
      <c r="D206" s="316"/>
      <c r="E206" s="324"/>
      <c r="F206" s="52" t="s">
        <v>1364</v>
      </c>
      <c r="G206" s="50" t="s">
        <v>1001</v>
      </c>
      <c r="H206" s="51" t="s">
        <v>788</v>
      </c>
      <c r="I206" s="49" t="s">
        <v>789</v>
      </c>
      <c r="J206" s="52" t="s">
        <v>316</v>
      </c>
      <c r="K206" s="52" t="s">
        <v>318</v>
      </c>
      <c r="L206" s="51" t="s">
        <v>1097</v>
      </c>
      <c r="M206" s="49" t="s">
        <v>7</v>
      </c>
      <c r="N206" s="53">
        <v>42821</v>
      </c>
      <c r="O206" s="53">
        <v>42646</v>
      </c>
      <c r="P206" s="53">
        <v>43312</v>
      </c>
      <c r="Q206" s="54">
        <v>125623.05</v>
      </c>
      <c r="R206" s="55">
        <v>0.75</v>
      </c>
      <c r="S206" s="54" t="s">
        <v>226</v>
      </c>
      <c r="T206" s="54">
        <v>94217.29</v>
      </c>
    </row>
    <row r="207" spans="2:20" s="24" customFormat="1" ht="138" customHeight="1" x14ac:dyDescent="0.2">
      <c r="B207" s="350"/>
      <c r="C207" s="351"/>
      <c r="D207" s="316"/>
      <c r="E207" s="324"/>
      <c r="F207" s="52" t="s">
        <v>1365</v>
      </c>
      <c r="G207" s="50" t="s">
        <v>3396</v>
      </c>
      <c r="H207" s="51" t="s">
        <v>793</v>
      </c>
      <c r="I207" s="49" t="s">
        <v>794</v>
      </c>
      <c r="J207" s="52" t="s">
        <v>316</v>
      </c>
      <c r="K207" s="52" t="s">
        <v>318</v>
      </c>
      <c r="L207" s="51" t="s">
        <v>1098</v>
      </c>
      <c r="M207" s="49" t="s">
        <v>13</v>
      </c>
      <c r="N207" s="53">
        <v>42831</v>
      </c>
      <c r="O207" s="53">
        <v>42882</v>
      </c>
      <c r="P207" s="53">
        <v>43403</v>
      </c>
      <c r="Q207" s="54">
        <v>6090</v>
      </c>
      <c r="R207" s="55">
        <v>0.75</v>
      </c>
      <c r="S207" s="54" t="s">
        <v>226</v>
      </c>
      <c r="T207" s="54">
        <v>4567.5</v>
      </c>
    </row>
    <row r="208" spans="2:20" s="24" customFormat="1" ht="154.5" customHeight="1" x14ac:dyDescent="0.2">
      <c r="B208" s="350"/>
      <c r="C208" s="351"/>
      <c r="D208" s="316"/>
      <c r="E208" s="324"/>
      <c r="F208" s="52" t="s">
        <v>1366</v>
      </c>
      <c r="G208" s="50" t="s">
        <v>1280</v>
      </c>
      <c r="H208" s="51" t="s">
        <v>1293</v>
      </c>
      <c r="I208" s="49" t="s">
        <v>1294</v>
      </c>
      <c r="J208" s="52" t="s">
        <v>316</v>
      </c>
      <c r="K208" s="52" t="s">
        <v>318</v>
      </c>
      <c r="L208" s="51" t="s">
        <v>3397</v>
      </c>
      <c r="M208" s="49" t="s">
        <v>7</v>
      </c>
      <c r="N208" s="53">
        <v>43153</v>
      </c>
      <c r="O208" s="53">
        <v>42978</v>
      </c>
      <c r="P208" s="53">
        <v>43676</v>
      </c>
      <c r="Q208" s="54">
        <v>341632.1</v>
      </c>
      <c r="R208" s="55">
        <v>0.6</v>
      </c>
      <c r="S208" s="54" t="s">
        <v>226</v>
      </c>
      <c r="T208" s="54">
        <v>204979.26</v>
      </c>
    </row>
    <row r="209" spans="2:20" s="24" customFormat="1" ht="150.75" customHeight="1" x14ac:dyDescent="0.2">
      <c r="B209" s="350"/>
      <c r="C209" s="351"/>
      <c r="D209" s="316"/>
      <c r="E209" s="324"/>
      <c r="F209" s="59" t="s">
        <v>4638</v>
      </c>
      <c r="G209" s="57" t="s">
        <v>4639</v>
      </c>
      <c r="H209" s="51" t="s">
        <v>4640</v>
      </c>
      <c r="I209" s="49" t="s">
        <v>4634</v>
      </c>
      <c r="J209" s="59" t="s">
        <v>316</v>
      </c>
      <c r="K209" s="59" t="s">
        <v>318</v>
      </c>
      <c r="L209" s="140" t="s">
        <v>4641</v>
      </c>
      <c r="M209" s="48" t="s">
        <v>13</v>
      </c>
      <c r="N209" s="60">
        <v>43131</v>
      </c>
      <c r="O209" s="60">
        <v>43174</v>
      </c>
      <c r="P209" s="60">
        <v>43538</v>
      </c>
      <c r="Q209" s="61">
        <v>6600</v>
      </c>
      <c r="R209" s="62">
        <v>0.75</v>
      </c>
      <c r="S209" s="61" t="s">
        <v>226</v>
      </c>
      <c r="T209" s="61">
        <v>4950</v>
      </c>
    </row>
    <row r="210" spans="2:20" s="24" customFormat="1" ht="150" customHeight="1" x14ac:dyDescent="0.2">
      <c r="B210" s="350"/>
      <c r="C210" s="351"/>
      <c r="D210" s="316"/>
      <c r="E210" s="324"/>
      <c r="F210" s="59" t="s">
        <v>2032</v>
      </c>
      <c r="G210" s="57" t="s">
        <v>2034</v>
      </c>
      <c r="H210" s="107" t="s">
        <v>2033</v>
      </c>
      <c r="I210" s="108" t="s">
        <v>2031</v>
      </c>
      <c r="J210" s="59" t="s">
        <v>316</v>
      </c>
      <c r="K210" s="59" t="s">
        <v>318</v>
      </c>
      <c r="L210" s="141" t="s">
        <v>3398</v>
      </c>
      <c r="M210" s="48" t="s">
        <v>13</v>
      </c>
      <c r="N210" s="60">
        <v>43468</v>
      </c>
      <c r="O210" s="60">
        <v>43473</v>
      </c>
      <c r="P210" s="60">
        <v>43861</v>
      </c>
      <c r="Q210" s="61">
        <v>9850</v>
      </c>
      <c r="R210" s="62">
        <v>0.75</v>
      </c>
      <c r="S210" s="61" t="s">
        <v>226</v>
      </c>
      <c r="T210" s="61">
        <v>7387.5</v>
      </c>
    </row>
    <row r="211" spans="2:20" s="24" customFormat="1" ht="142.5" customHeight="1" x14ac:dyDescent="0.2">
      <c r="B211" s="350"/>
      <c r="C211" s="351"/>
      <c r="D211" s="316"/>
      <c r="E211" s="324"/>
      <c r="F211" s="52" t="s">
        <v>2355</v>
      </c>
      <c r="G211" s="50" t="s">
        <v>702</v>
      </c>
      <c r="H211" s="51" t="s">
        <v>3400</v>
      </c>
      <c r="I211" s="49" t="s">
        <v>2354</v>
      </c>
      <c r="J211" s="52" t="s">
        <v>316</v>
      </c>
      <c r="K211" s="52" t="s">
        <v>318</v>
      </c>
      <c r="L211" s="51" t="s">
        <v>3399</v>
      </c>
      <c r="M211" s="49" t="s">
        <v>3996</v>
      </c>
      <c r="N211" s="53">
        <v>43738</v>
      </c>
      <c r="O211" s="53">
        <v>43831</v>
      </c>
      <c r="P211" s="53">
        <v>44926</v>
      </c>
      <c r="Q211" s="54">
        <v>635683.56999999995</v>
      </c>
      <c r="R211" s="55">
        <v>0.85</v>
      </c>
      <c r="S211" s="54" t="s">
        <v>226</v>
      </c>
      <c r="T211" s="54">
        <v>540331.03</v>
      </c>
    </row>
    <row r="212" spans="2:20" s="24" customFormat="1" ht="90" customHeight="1" x14ac:dyDescent="0.2">
      <c r="B212" s="350"/>
      <c r="C212" s="351"/>
      <c r="D212" s="316"/>
      <c r="E212" s="324"/>
      <c r="F212" s="52" t="s">
        <v>2198</v>
      </c>
      <c r="G212" s="50" t="s">
        <v>2199</v>
      </c>
      <c r="H212" s="51" t="s">
        <v>2201</v>
      </c>
      <c r="I212" s="49" t="s">
        <v>2200</v>
      </c>
      <c r="J212" s="52" t="s">
        <v>316</v>
      </c>
      <c r="K212" s="52" t="s">
        <v>318</v>
      </c>
      <c r="L212" s="51" t="s">
        <v>3401</v>
      </c>
      <c r="M212" s="49" t="s">
        <v>3428</v>
      </c>
      <c r="N212" s="53">
        <v>43663</v>
      </c>
      <c r="O212" s="53">
        <v>43718</v>
      </c>
      <c r="P212" s="53">
        <v>44448</v>
      </c>
      <c r="Q212" s="54">
        <v>403556.7</v>
      </c>
      <c r="R212" s="55">
        <v>0.6</v>
      </c>
      <c r="S212" s="54" t="s">
        <v>226</v>
      </c>
      <c r="T212" s="54">
        <v>242134.02</v>
      </c>
    </row>
    <row r="213" spans="2:20" s="24" customFormat="1" ht="139.5" customHeight="1" thickBot="1" x14ac:dyDescent="0.25">
      <c r="B213" s="350"/>
      <c r="C213" s="351"/>
      <c r="D213" s="316"/>
      <c r="E213" s="327"/>
      <c r="F213" s="66" t="s">
        <v>3567</v>
      </c>
      <c r="G213" s="64" t="s">
        <v>3568</v>
      </c>
      <c r="H213" s="65" t="s">
        <v>3569</v>
      </c>
      <c r="I213" s="63" t="s">
        <v>3566</v>
      </c>
      <c r="J213" s="66" t="s">
        <v>316</v>
      </c>
      <c r="K213" s="66" t="s">
        <v>318</v>
      </c>
      <c r="L213" s="65" t="s">
        <v>3570</v>
      </c>
      <c r="M213" s="63" t="s">
        <v>19</v>
      </c>
      <c r="N213" s="67">
        <v>44147</v>
      </c>
      <c r="O213" s="67">
        <v>44180</v>
      </c>
      <c r="P213" s="67">
        <v>44909</v>
      </c>
      <c r="Q213" s="68">
        <v>398600</v>
      </c>
      <c r="R213" s="69">
        <v>0.6</v>
      </c>
      <c r="S213" s="68" t="s">
        <v>226</v>
      </c>
      <c r="T213" s="68">
        <v>239160</v>
      </c>
    </row>
    <row r="214" spans="2:20" s="24" customFormat="1" ht="39.75" customHeight="1" thickBot="1" x14ac:dyDescent="0.25">
      <c r="B214" s="350"/>
      <c r="C214" s="351"/>
      <c r="D214" s="316"/>
      <c r="E214" s="356" t="s">
        <v>318</v>
      </c>
      <c r="F214" s="357"/>
      <c r="G214" s="357"/>
      <c r="H214" s="357"/>
      <c r="I214" s="357"/>
      <c r="J214" s="357"/>
      <c r="K214" s="70">
        <f>COUNTA(K173:K213)</f>
        <v>41</v>
      </c>
      <c r="L214" s="365"/>
      <c r="M214" s="366"/>
      <c r="N214" s="366"/>
      <c r="O214" s="366"/>
      <c r="P214" s="366"/>
      <c r="Q214" s="72">
        <f>SUM(Q173:Q213)</f>
        <v>10119724.5</v>
      </c>
      <c r="R214" s="297"/>
      <c r="S214" s="298"/>
      <c r="T214" s="71">
        <f>SUM(T173:T213)</f>
        <v>6783814.2300000004</v>
      </c>
    </row>
    <row r="215" spans="2:20" s="24" customFormat="1" ht="120.75" customHeight="1" x14ac:dyDescent="0.2">
      <c r="B215" s="350"/>
      <c r="C215" s="351"/>
      <c r="D215" s="316"/>
      <c r="E215" s="370" t="s">
        <v>41</v>
      </c>
      <c r="F215" s="144" t="s">
        <v>1367</v>
      </c>
      <c r="G215" s="74" t="s">
        <v>954</v>
      </c>
      <c r="H215" s="75" t="s">
        <v>3402</v>
      </c>
      <c r="I215" s="76" t="s">
        <v>203</v>
      </c>
      <c r="J215" s="73" t="s">
        <v>316</v>
      </c>
      <c r="K215" s="73" t="s">
        <v>319</v>
      </c>
      <c r="L215" s="75" t="s">
        <v>3402</v>
      </c>
      <c r="M215" s="76" t="s">
        <v>15</v>
      </c>
      <c r="N215" s="145">
        <v>42320</v>
      </c>
      <c r="O215" s="145">
        <v>42124</v>
      </c>
      <c r="P215" s="145">
        <v>42913</v>
      </c>
      <c r="Q215" s="78">
        <v>73250.95</v>
      </c>
      <c r="R215" s="146">
        <v>0.45</v>
      </c>
      <c r="S215" s="78" t="s">
        <v>226</v>
      </c>
      <c r="T215" s="78">
        <v>32962.93</v>
      </c>
    </row>
    <row r="216" spans="2:20" s="24" customFormat="1" ht="90" customHeight="1" x14ac:dyDescent="0.2">
      <c r="B216" s="350"/>
      <c r="C216" s="351"/>
      <c r="D216" s="316"/>
      <c r="E216" s="371"/>
      <c r="F216" s="147" t="s">
        <v>1367</v>
      </c>
      <c r="G216" s="50" t="s">
        <v>1866</v>
      </c>
      <c r="H216" s="51" t="s">
        <v>201</v>
      </c>
      <c r="I216" s="49" t="s">
        <v>202</v>
      </c>
      <c r="J216" s="52" t="s">
        <v>316</v>
      </c>
      <c r="K216" s="52" t="s">
        <v>319</v>
      </c>
      <c r="L216" s="51" t="s">
        <v>201</v>
      </c>
      <c r="M216" s="49" t="s">
        <v>13</v>
      </c>
      <c r="N216" s="53">
        <v>42320</v>
      </c>
      <c r="O216" s="53">
        <v>42248</v>
      </c>
      <c r="P216" s="53">
        <v>43251</v>
      </c>
      <c r="Q216" s="54">
        <v>127323.43</v>
      </c>
      <c r="R216" s="55">
        <v>0.45</v>
      </c>
      <c r="S216" s="54" t="s">
        <v>226</v>
      </c>
      <c r="T216" s="54">
        <v>57295.54</v>
      </c>
    </row>
    <row r="217" spans="2:20" s="24" customFormat="1" ht="90" customHeight="1" x14ac:dyDescent="0.2">
      <c r="B217" s="350"/>
      <c r="C217" s="351"/>
      <c r="D217" s="316"/>
      <c r="E217" s="371"/>
      <c r="F217" s="147" t="s">
        <v>1367</v>
      </c>
      <c r="G217" s="50" t="s">
        <v>1867</v>
      </c>
      <c r="H217" s="51" t="s">
        <v>3262</v>
      </c>
      <c r="I217" s="49" t="s">
        <v>20</v>
      </c>
      <c r="J217" s="52" t="s">
        <v>316</v>
      </c>
      <c r="K217" s="52" t="s">
        <v>319</v>
      </c>
      <c r="L217" s="51" t="s">
        <v>3262</v>
      </c>
      <c r="M217" s="49" t="s">
        <v>19</v>
      </c>
      <c r="N217" s="53">
        <v>42249</v>
      </c>
      <c r="O217" s="53">
        <v>42248</v>
      </c>
      <c r="P217" s="53">
        <v>42978</v>
      </c>
      <c r="Q217" s="54">
        <v>85398.82</v>
      </c>
      <c r="R217" s="55">
        <v>0.45</v>
      </c>
      <c r="S217" s="54" t="s">
        <v>226</v>
      </c>
      <c r="T217" s="54">
        <v>38429.47</v>
      </c>
    </row>
    <row r="218" spans="2:20" s="24" customFormat="1" ht="135" customHeight="1" x14ac:dyDescent="0.2">
      <c r="B218" s="350"/>
      <c r="C218" s="351"/>
      <c r="D218" s="316"/>
      <c r="E218" s="371"/>
      <c r="F218" s="147" t="s">
        <v>1367</v>
      </c>
      <c r="G218" s="50" t="s">
        <v>1002</v>
      </c>
      <c r="H218" s="51" t="s">
        <v>25</v>
      </c>
      <c r="I218" s="49" t="s">
        <v>26</v>
      </c>
      <c r="J218" s="52" t="s">
        <v>316</v>
      </c>
      <c r="K218" s="52" t="s">
        <v>319</v>
      </c>
      <c r="L218" s="51" t="s">
        <v>25</v>
      </c>
      <c r="M218" s="49" t="s">
        <v>22</v>
      </c>
      <c r="N218" s="53">
        <v>42249</v>
      </c>
      <c r="O218" s="53">
        <v>42278</v>
      </c>
      <c r="P218" s="53">
        <v>43100</v>
      </c>
      <c r="Q218" s="54">
        <v>219947.44</v>
      </c>
      <c r="R218" s="55">
        <v>0.4500000113803681</v>
      </c>
      <c r="S218" s="54" t="s">
        <v>226</v>
      </c>
      <c r="T218" s="54">
        <v>98976.35</v>
      </c>
    </row>
    <row r="219" spans="2:20" s="24" customFormat="1" ht="90" customHeight="1" x14ac:dyDescent="0.2">
      <c r="B219" s="350"/>
      <c r="C219" s="351"/>
      <c r="D219" s="316"/>
      <c r="E219" s="371"/>
      <c r="F219" s="147" t="s">
        <v>1368</v>
      </c>
      <c r="G219" s="50" t="s">
        <v>1868</v>
      </c>
      <c r="H219" s="51" t="s">
        <v>3263</v>
      </c>
      <c r="I219" s="49" t="s">
        <v>28</v>
      </c>
      <c r="J219" s="52" t="s">
        <v>316</v>
      </c>
      <c r="K219" s="52" t="s">
        <v>319</v>
      </c>
      <c r="L219" s="51" t="s">
        <v>3263</v>
      </c>
      <c r="M219" s="49" t="s">
        <v>27</v>
      </c>
      <c r="N219" s="53">
        <v>42226</v>
      </c>
      <c r="O219" s="53">
        <v>42256</v>
      </c>
      <c r="P219" s="53">
        <v>42621</v>
      </c>
      <c r="Q219" s="54">
        <v>20000</v>
      </c>
      <c r="R219" s="55">
        <v>0.75</v>
      </c>
      <c r="S219" s="54" t="s">
        <v>226</v>
      </c>
      <c r="T219" s="54">
        <v>15000</v>
      </c>
    </row>
    <row r="220" spans="2:20" s="24" customFormat="1" ht="90" customHeight="1" x14ac:dyDescent="0.2">
      <c r="B220" s="350"/>
      <c r="C220" s="351"/>
      <c r="D220" s="316"/>
      <c r="E220" s="371"/>
      <c r="F220" s="147" t="s">
        <v>1368</v>
      </c>
      <c r="G220" s="50" t="s">
        <v>1869</v>
      </c>
      <c r="H220" s="51" t="s">
        <v>1099</v>
      </c>
      <c r="I220" s="49" t="s">
        <v>40</v>
      </c>
      <c r="J220" s="52" t="s">
        <v>316</v>
      </c>
      <c r="K220" s="52" t="s">
        <v>319</v>
      </c>
      <c r="L220" s="51" t="s">
        <v>1099</v>
      </c>
      <c r="M220" s="49" t="s">
        <v>13</v>
      </c>
      <c r="N220" s="53">
        <v>42226</v>
      </c>
      <c r="O220" s="53">
        <v>42244</v>
      </c>
      <c r="P220" s="53">
        <v>42609</v>
      </c>
      <c r="Q220" s="54">
        <v>20000</v>
      </c>
      <c r="R220" s="55">
        <v>0.75</v>
      </c>
      <c r="S220" s="54" t="s">
        <v>226</v>
      </c>
      <c r="T220" s="54">
        <v>15000</v>
      </c>
    </row>
    <row r="221" spans="2:20" s="24" customFormat="1" ht="90" customHeight="1" x14ac:dyDescent="0.2">
      <c r="B221" s="350"/>
      <c r="C221" s="351"/>
      <c r="D221" s="316"/>
      <c r="E221" s="371"/>
      <c r="F221" s="147" t="s">
        <v>1368</v>
      </c>
      <c r="G221" s="50" t="s">
        <v>1939</v>
      </c>
      <c r="H221" s="51" t="s">
        <v>1099</v>
      </c>
      <c r="I221" s="49" t="s">
        <v>18</v>
      </c>
      <c r="J221" s="52" t="s">
        <v>316</v>
      </c>
      <c r="K221" s="52" t="s">
        <v>319</v>
      </c>
      <c r="L221" s="51" t="s">
        <v>1099</v>
      </c>
      <c r="M221" s="49" t="s">
        <v>10</v>
      </c>
      <c r="N221" s="53">
        <v>42226</v>
      </c>
      <c r="O221" s="53">
        <v>42269</v>
      </c>
      <c r="P221" s="53">
        <v>42634</v>
      </c>
      <c r="Q221" s="54">
        <v>20000</v>
      </c>
      <c r="R221" s="55">
        <v>0.75</v>
      </c>
      <c r="S221" s="54" t="s">
        <v>226</v>
      </c>
      <c r="T221" s="54">
        <v>15000</v>
      </c>
    </row>
    <row r="222" spans="2:20" s="24" customFormat="1" ht="90" customHeight="1" x14ac:dyDescent="0.2">
      <c r="B222" s="350"/>
      <c r="C222" s="351"/>
      <c r="D222" s="316"/>
      <c r="E222" s="371"/>
      <c r="F222" s="147" t="s">
        <v>1368</v>
      </c>
      <c r="G222" s="50" t="s">
        <v>1870</v>
      </c>
      <c r="H222" s="51" t="s">
        <v>1099</v>
      </c>
      <c r="I222" s="49" t="s">
        <v>14</v>
      </c>
      <c r="J222" s="52" t="s">
        <v>316</v>
      </c>
      <c r="K222" s="52" t="s">
        <v>319</v>
      </c>
      <c r="L222" s="51" t="s">
        <v>1099</v>
      </c>
      <c r="M222" s="49" t="s">
        <v>13</v>
      </c>
      <c r="N222" s="53">
        <v>42226</v>
      </c>
      <c r="O222" s="53">
        <v>42251</v>
      </c>
      <c r="P222" s="53">
        <v>42616</v>
      </c>
      <c r="Q222" s="54">
        <v>20000</v>
      </c>
      <c r="R222" s="55">
        <v>0.75</v>
      </c>
      <c r="S222" s="54" t="s">
        <v>226</v>
      </c>
      <c r="T222" s="54">
        <v>15000</v>
      </c>
    </row>
    <row r="223" spans="2:20" s="24" customFormat="1" ht="38.25" x14ac:dyDescent="0.2">
      <c r="B223" s="350"/>
      <c r="C223" s="351"/>
      <c r="D223" s="316"/>
      <c r="E223" s="371"/>
      <c r="F223" s="147" t="s">
        <v>1368</v>
      </c>
      <c r="G223" s="50" t="s">
        <v>1003</v>
      </c>
      <c r="H223" s="51" t="s">
        <v>1100</v>
      </c>
      <c r="I223" s="49" t="s">
        <v>32</v>
      </c>
      <c r="J223" s="52" t="s">
        <v>316</v>
      </c>
      <c r="K223" s="52" t="s">
        <v>319</v>
      </c>
      <c r="L223" s="51" t="s">
        <v>1100</v>
      </c>
      <c r="M223" s="49" t="s">
        <v>15</v>
      </c>
      <c r="N223" s="53">
        <v>42226</v>
      </c>
      <c r="O223" s="53">
        <v>42238</v>
      </c>
      <c r="P223" s="53">
        <v>42603</v>
      </c>
      <c r="Q223" s="54">
        <v>20000</v>
      </c>
      <c r="R223" s="55">
        <v>0.75</v>
      </c>
      <c r="S223" s="54" t="s">
        <v>226</v>
      </c>
      <c r="T223" s="54">
        <v>15000</v>
      </c>
    </row>
    <row r="224" spans="2:20" s="24" customFormat="1" ht="90" customHeight="1" x14ac:dyDescent="0.2">
      <c r="B224" s="350"/>
      <c r="C224" s="351"/>
      <c r="D224" s="316"/>
      <c r="E224" s="371"/>
      <c r="F224" s="147" t="s">
        <v>1368</v>
      </c>
      <c r="G224" s="50" t="s">
        <v>1004</v>
      </c>
      <c r="H224" s="51" t="s">
        <v>34</v>
      </c>
      <c r="I224" s="49" t="s">
        <v>33</v>
      </c>
      <c r="J224" s="52" t="s">
        <v>316</v>
      </c>
      <c r="K224" s="52" t="s">
        <v>319</v>
      </c>
      <c r="L224" s="51" t="s">
        <v>34</v>
      </c>
      <c r="M224" s="49" t="s">
        <v>19</v>
      </c>
      <c r="N224" s="53">
        <v>42226</v>
      </c>
      <c r="O224" s="53">
        <v>42242</v>
      </c>
      <c r="P224" s="53">
        <v>42607</v>
      </c>
      <c r="Q224" s="54">
        <v>20000</v>
      </c>
      <c r="R224" s="55">
        <v>0.75</v>
      </c>
      <c r="S224" s="54" t="s">
        <v>226</v>
      </c>
      <c r="T224" s="54">
        <v>15000</v>
      </c>
    </row>
    <row r="225" spans="2:20" s="24" customFormat="1" ht="90" customHeight="1" x14ac:dyDescent="0.2">
      <c r="B225" s="350"/>
      <c r="C225" s="351"/>
      <c r="D225" s="316"/>
      <c r="E225" s="371"/>
      <c r="F225" s="147" t="s">
        <v>1368</v>
      </c>
      <c r="G225" s="50" t="s">
        <v>1871</v>
      </c>
      <c r="H225" s="51" t="s">
        <v>39</v>
      </c>
      <c r="I225" s="49" t="s">
        <v>38</v>
      </c>
      <c r="J225" s="52" t="s">
        <v>316</v>
      </c>
      <c r="K225" s="52" t="s">
        <v>319</v>
      </c>
      <c r="L225" s="51" t="s">
        <v>39</v>
      </c>
      <c r="M225" s="49" t="s">
        <v>29</v>
      </c>
      <c r="N225" s="53">
        <v>42226</v>
      </c>
      <c r="O225" s="53">
        <v>42267</v>
      </c>
      <c r="P225" s="53">
        <v>42632</v>
      </c>
      <c r="Q225" s="54">
        <v>19750</v>
      </c>
      <c r="R225" s="55">
        <v>0.75</v>
      </c>
      <c r="S225" s="54" t="s">
        <v>226</v>
      </c>
      <c r="T225" s="54">
        <v>14812.5</v>
      </c>
    </row>
    <row r="226" spans="2:20" s="24" customFormat="1" ht="90" customHeight="1" x14ac:dyDescent="0.2">
      <c r="B226" s="350"/>
      <c r="C226" s="351"/>
      <c r="D226" s="316"/>
      <c r="E226" s="371"/>
      <c r="F226" s="147" t="s">
        <v>1368</v>
      </c>
      <c r="G226" s="50" t="s">
        <v>1872</v>
      </c>
      <c r="H226" s="51" t="s">
        <v>1101</v>
      </c>
      <c r="I226" s="49" t="s">
        <v>31</v>
      </c>
      <c r="J226" s="52" t="s">
        <v>316</v>
      </c>
      <c r="K226" s="52" t="s">
        <v>319</v>
      </c>
      <c r="L226" s="51" t="s">
        <v>1101</v>
      </c>
      <c r="M226" s="49" t="s">
        <v>13</v>
      </c>
      <c r="N226" s="53">
        <v>42226</v>
      </c>
      <c r="O226" s="53">
        <v>42256</v>
      </c>
      <c r="P226" s="53">
        <v>42621</v>
      </c>
      <c r="Q226" s="54">
        <v>20000</v>
      </c>
      <c r="R226" s="55">
        <v>0.75</v>
      </c>
      <c r="S226" s="54" t="s">
        <v>226</v>
      </c>
      <c r="T226" s="54">
        <v>15000</v>
      </c>
    </row>
    <row r="227" spans="2:20" s="24" customFormat="1" ht="90" customHeight="1" x14ac:dyDescent="0.2">
      <c r="B227" s="350"/>
      <c r="C227" s="351"/>
      <c r="D227" s="316"/>
      <c r="E227" s="371"/>
      <c r="F227" s="147" t="s">
        <v>1368</v>
      </c>
      <c r="G227" s="50" t="s">
        <v>999</v>
      </c>
      <c r="H227" s="51" t="s">
        <v>36</v>
      </c>
      <c r="I227" s="49" t="s">
        <v>35</v>
      </c>
      <c r="J227" s="52" t="s">
        <v>316</v>
      </c>
      <c r="K227" s="52" t="s">
        <v>319</v>
      </c>
      <c r="L227" s="51" t="s">
        <v>36</v>
      </c>
      <c r="M227" s="49" t="s">
        <v>1</v>
      </c>
      <c r="N227" s="53">
        <v>42305</v>
      </c>
      <c r="O227" s="53">
        <v>42318</v>
      </c>
      <c r="P227" s="53">
        <v>42683</v>
      </c>
      <c r="Q227" s="54">
        <v>20000</v>
      </c>
      <c r="R227" s="55">
        <v>0.75</v>
      </c>
      <c r="S227" s="54" t="s">
        <v>226</v>
      </c>
      <c r="T227" s="54">
        <v>15000</v>
      </c>
    </row>
    <row r="228" spans="2:20" s="24" customFormat="1" ht="90" customHeight="1" x14ac:dyDescent="0.2">
      <c r="B228" s="350"/>
      <c r="C228" s="351"/>
      <c r="D228" s="316"/>
      <c r="E228" s="371"/>
      <c r="F228" s="147" t="s">
        <v>1368</v>
      </c>
      <c r="G228" s="50" t="s">
        <v>968</v>
      </c>
      <c r="H228" s="51" t="s">
        <v>1099</v>
      </c>
      <c r="I228" s="49" t="s">
        <v>37</v>
      </c>
      <c r="J228" s="52" t="s">
        <v>316</v>
      </c>
      <c r="K228" s="52" t="s">
        <v>319</v>
      </c>
      <c r="L228" s="51" t="s">
        <v>1099</v>
      </c>
      <c r="M228" s="49" t="s">
        <v>7</v>
      </c>
      <c r="N228" s="53">
        <v>42305</v>
      </c>
      <c r="O228" s="53">
        <v>42319</v>
      </c>
      <c r="P228" s="53">
        <v>42684</v>
      </c>
      <c r="Q228" s="54">
        <v>20000</v>
      </c>
      <c r="R228" s="55">
        <v>0.75</v>
      </c>
      <c r="S228" s="54" t="s">
        <v>226</v>
      </c>
      <c r="T228" s="54">
        <v>15000</v>
      </c>
    </row>
    <row r="229" spans="2:20" s="24" customFormat="1" ht="90" customHeight="1" x14ac:dyDescent="0.2">
      <c r="B229" s="350"/>
      <c r="C229" s="351"/>
      <c r="D229" s="316"/>
      <c r="E229" s="371"/>
      <c r="F229" s="147" t="s">
        <v>1368</v>
      </c>
      <c r="G229" s="50" t="s">
        <v>1873</v>
      </c>
      <c r="H229" s="51" t="s">
        <v>1099</v>
      </c>
      <c r="I229" s="49" t="s">
        <v>21</v>
      </c>
      <c r="J229" s="52" t="s">
        <v>316</v>
      </c>
      <c r="K229" s="52" t="s">
        <v>319</v>
      </c>
      <c r="L229" s="51" t="s">
        <v>1099</v>
      </c>
      <c r="M229" s="49" t="s">
        <v>13</v>
      </c>
      <c r="N229" s="53">
        <v>42305</v>
      </c>
      <c r="O229" s="53">
        <v>42325</v>
      </c>
      <c r="P229" s="53">
        <v>42690</v>
      </c>
      <c r="Q229" s="54">
        <v>20000</v>
      </c>
      <c r="R229" s="55">
        <v>0.75</v>
      </c>
      <c r="S229" s="54" t="s">
        <v>226</v>
      </c>
      <c r="T229" s="54">
        <v>15000</v>
      </c>
    </row>
    <row r="230" spans="2:20" s="24" customFormat="1" ht="90" customHeight="1" x14ac:dyDescent="0.2">
      <c r="B230" s="350"/>
      <c r="C230" s="351"/>
      <c r="D230" s="316"/>
      <c r="E230" s="371"/>
      <c r="F230" s="147" t="s">
        <v>1368</v>
      </c>
      <c r="G230" s="50" t="s">
        <v>1005</v>
      </c>
      <c r="H230" s="51" t="s">
        <v>1099</v>
      </c>
      <c r="I230" s="49" t="s">
        <v>17</v>
      </c>
      <c r="J230" s="52" t="s">
        <v>316</v>
      </c>
      <c r="K230" s="52" t="s">
        <v>319</v>
      </c>
      <c r="L230" s="51" t="s">
        <v>1099</v>
      </c>
      <c r="M230" s="49" t="s">
        <v>16</v>
      </c>
      <c r="N230" s="53">
        <v>42305</v>
      </c>
      <c r="O230" s="53">
        <v>42320</v>
      </c>
      <c r="P230" s="53">
        <v>42685</v>
      </c>
      <c r="Q230" s="54">
        <v>20000</v>
      </c>
      <c r="R230" s="55">
        <v>0.75</v>
      </c>
      <c r="S230" s="54" t="s">
        <v>226</v>
      </c>
      <c r="T230" s="54">
        <v>15000</v>
      </c>
    </row>
    <row r="231" spans="2:20" s="24" customFormat="1" ht="90" customHeight="1" x14ac:dyDescent="0.2">
      <c r="B231" s="350"/>
      <c r="C231" s="351"/>
      <c r="D231" s="316"/>
      <c r="E231" s="371"/>
      <c r="F231" s="147" t="s">
        <v>1368</v>
      </c>
      <c r="G231" s="50" t="s">
        <v>1874</v>
      </c>
      <c r="H231" s="51" t="s">
        <v>24</v>
      </c>
      <c r="I231" s="49" t="s">
        <v>23</v>
      </c>
      <c r="J231" s="52" t="s">
        <v>316</v>
      </c>
      <c r="K231" s="52" t="s">
        <v>319</v>
      </c>
      <c r="L231" s="51" t="s">
        <v>24</v>
      </c>
      <c r="M231" s="49" t="s">
        <v>22</v>
      </c>
      <c r="N231" s="53">
        <v>42305</v>
      </c>
      <c r="O231" s="53">
        <v>42349</v>
      </c>
      <c r="P231" s="53">
        <v>42714</v>
      </c>
      <c r="Q231" s="54">
        <v>20000</v>
      </c>
      <c r="R231" s="55">
        <v>0.75</v>
      </c>
      <c r="S231" s="54" t="s">
        <v>226</v>
      </c>
      <c r="T231" s="54">
        <v>15000</v>
      </c>
    </row>
    <row r="232" spans="2:20" s="24" customFormat="1" ht="119.25" customHeight="1" x14ac:dyDescent="0.2">
      <c r="B232" s="350"/>
      <c r="C232" s="351"/>
      <c r="D232" s="316"/>
      <c r="E232" s="371"/>
      <c r="F232" s="147" t="s">
        <v>1369</v>
      </c>
      <c r="G232" s="50" t="s">
        <v>1006</v>
      </c>
      <c r="H232" s="51" t="s">
        <v>263</v>
      </c>
      <c r="I232" s="49" t="s">
        <v>264</v>
      </c>
      <c r="J232" s="52" t="s">
        <v>316</v>
      </c>
      <c r="K232" s="52" t="s">
        <v>319</v>
      </c>
      <c r="L232" s="51" t="s">
        <v>263</v>
      </c>
      <c r="M232" s="49" t="s">
        <v>22</v>
      </c>
      <c r="N232" s="53">
        <v>42383</v>
      </c>
      <c r="O232" s="53">
        <v>42339</v>
      </c>
      <c r="P232" s="53">
        <v>43069</v>
      </c>
      <c r="Q232" s="54">
        <v>280357.53999999998</v>
      </c>
      <c r="R232" s="55">
        <v>0.449999996658904</v>
      </c>
      <c r="S232" s="54" t="s">
        <v>226</v>
      </c>
      <c r="T232" s="54">
        <v>126160.89</v>
      </c>
    </row>
    <row r="233" spans="2:20" s="24" customFormat="1" ht="123" customHeight="1" x14ac:dyDescent="0.2">
      <c r="B233" s="350"/>
      <c r="C233" s="351"/>
      <c r="D233" s="316"/>
      <c r="E233" s="371"/>
      <c r="F233" s="147" t="s">
        <v>1370</v>
      </c>
      <c r="G233" s="50" t="s">
        <v>701</v>
      </c>
      <c r="H233" s="51" t="s">
        <v>242</v>
      </c>
      <c r="I233" s="49" t="s">
        <v>243</v>
      </c>
      <c r="J233" s="52" t="s">
        <v>316</v>
      </c>
      <c r="K233" s="52" t="s">
        <v>319</v>
      </c>
      <c r="L233" s="51" t="s">
        <v>1102</v>
      </c>
      <c r="M233" s="49" t="s">
        <v>13</v>
      </c>
      <c r="N233" s="53"/>
      <c r="O233" s="53">
        <v>42370</v>
      </c>
      <c r="P233" s="53">
        <v>43100</v>
      </c>
      <c r="Q233" s="54">
        <v>469787.29</v>
      </c>
      <c r="R233" s="55">
        <v>0.700000003138191</v>
      </c>
      <c r="S233" s="54" t="s">
        <v>226</v>
      </c>
      <c r="T233" s="54">
        <v>328851.11</v>
      </c>
    </row>
    <row r="234" spans="2:20" s="24" customFormat="1" ht="90" customHeight="1" x14ac:dyDescent="0.2">
      <c r="B234" s="350"/>
      <c r="C234" s="351"/>
      <c r="D234" s="316"/>
      <c r="E234" s="371"/>
      <c r="F234" s="147" t="s">
        <v>1368</v>
      </c>
      <c r="G234" s="50" t="s">
        <v>963</v>
      </c>
      <c r="H234" s="51" t="s">
        <v>12</v>
      </c>
      <c r="I234" s="49" t="s">
        <v>11</v>
      </c>
      <c r="J234" s="52" t="s">
        <v>316</v>
      </c>
      <c r="K234" s="52" t="s">
        <v>319</v>
      </c>
      <c r="L234" s="51" t="s">
        <v>12</v>
      </c>
      <c r="M234" s="49" t="s">
        <v>10</v>
      </c>
      <c r="N234" s="53">
        <v>42305</v>
      </c>
      <c r="O234" s="53">
        <v>42350</v>
      </c>
      <c r="P234" s="53">
        <v>42715</v>
      </c>
      <c r="Q234" s="54">
        <v>19900</v>
      </c>
      <c r="R234" s="55">
        <v>0.75</v>
      </c>
      <c r="S234" s="54" t="s">
        <v>226</v>
      </c>
      <c r="T234" s="54">
        <v>14925</v>
      </c>
    </row>
    <row r="235" spans="2:20" s="24" customFormat="1" ht="90" customHeight="1" x14ac:dyDescent="0.2">
      <c r="B235" s="350"/>
      <c r="C235" s="351"/>
      <c r="D235" s="316"/>
      <c r="E235" s="371"/>
      <c r="F235" s="147" t="s">
        <v>1368</v>
      </c>
      <c r="G235" s="50" t="s">
        <v>1875</v>
      </c>
      <c r="H235" s="51" t="s">
        <v>9</v>
      </c>
      <c r="I235" s="49" t="s">
        <v>8</v>
      </c>
      <c r="J235" s="52" t="s">
        <v>316</v>
      </c>
      <c r="K235" s="52" t="s">
        <v>319</v>
      </c>
      <c r="L235" s="51" t="s">
        <v>9</v>
      </c>
      <c r="M235" s="49" t="s">
        <v>7</v>
      </c>
      <c r="N235" s="53">
        <v>42305</v>
      </c>
      <c r="O235" s="53">
        <v>42549</v>
      </c>
      <c r="P235" s="53">
        <v>42913</v>
      </c>
      <c r="Q235" s="54">
        <v>19500</v>
      </c>
      <c r="R235" s="55">
        <v>0.75</v>
      </c>
      <c r="S235" s="54" t="s">
        <v>226</v>
      </c>
      <c r="T235" s="54">
        <v>14625</v>
      </c>
    </row>
    <row r="236" spans="2:20" s="24" customFormat="1" ht="90" customHeight="1" x14ac:dyDescent="0.2">
      <c r="B236" s="350"/>
      <c r="C236" s="351"/>
      <c r="D236" s="316"/>
      <c r="E236" s="371"/>
      <c r="F236" s="147" t="s">
        <v>1368</v>
      </c>
      <c r="G236" s="50" t="s">
        <v>1007</v>
      </c>
      <c r="H236" s="51" t="s">
        <v>6</v>
      </c>
      <c r="I236" s="49" t="s">
        <v>5</v>
      </c>
      <c r="J236" s="52" t="s">
        <v>316</v>
      </c>
      <c r="K236" s="52" t="s">
        <v>319</v>
      </c>
      <c r="L236" s="51" t="s">
        <v>6</v>
      </c>
      <c r="M236" s="49" t="s">
        <v>4</v>
      </c>
      <c r="N236" s="53">
        <v>42305</v>
      </c>
      <c r="O236" s="53">
        <v>42314</v>
      </c>
      <c r="P236" s="53">
        <v>42679</v>
      </c>
      <c r="Q236" s="54">
        <v>20000</v>
      </c>
      <c r="R236" s="55">
        <v>0.75</v>
      </c>
      <c r="S236" s="54" t="s">
        <v>226</v>
      </c>
      <c r="T236" s="54">
        <v>15000</v>
      </c>
    </row>
    <row r="237" spans="2:20" s="24" customFormat="1" ht="90" customHeight="1" x14ac:dyDescent="0.2">
      <c r="B237" s="350"/>
      <c r="C237" s="351"/>
      <c r="D237" s="316"/>
      <c r="E237" s="371"/>
      <c r="F237" s="147" t="s">
        <v>1368</v>
      </c>
      <c r="G237" s="50" t="s">
        <v>1008</v>
      </c>
      <c r="H237" s="51" t="s">
        <v>3</v>
      </c>
      <c r="I237" s="49" t="s">
        <v>2</v>
      </c>
      <c r="J237" s="52" t="s">
        <v>316</v>
      </c>
      <c r="K237" s="52" t="s">
        <v>319</v>
      </c>
      <c r="L237" s="51" t="s">
        <v>3</v>
      </c>
      <c r="M237" s="49" t="s">
        <v>1</v>
      </c>
      <c r="N237" s="53">
        <v>42305</v>
      </c>
      <c r="O237" s="53">
        <v>42355</v>
      </c>
      <c r="P237" s="53">
        <v>42720</v>
      </c>
      <c r="Q237" s="54">
        <v>20000</v>
      </c>
      <c r="R237" s="55">
        <v>0.75</v>
      </c>
      <c r="S237" s="54" t="s">
        <v>226</v>
      </c>
      <c r="T237" s="54">
        <v>15000</v>
      </c>
    </row>
    <row r="238" spans="2:20" s="24" customFormat="1" ht="118.5" customHeight="1" x14ac:dyDescent="0.2">
      <c r="B238" s="350"/>
      <c r="C238" s="351"/>
      <c r="D238" s="316"/>
      <c r="E238" s="371"/>
      <c r="F238" s="147" t="s">
        <v>1370</v>
      </c>
      <c r="G238" s="50" t="s">
        <v>997</v>
      </c>
      <c r="H238" s="51" t="s">
        <v>2319</v>
      </c>
      <c r="I238" s="49" t="s">
        <v>244</v>
      </c>
      <c r="J238" s="52" t="s">
        <v>316</v>
      </c>
      <c r="K238" s="52" t="s">
        <v>319</v>
      </c>
      <c r="L238" s="51" t="s">
        <v>1103</v>
      </c>
      <c r="M238" s="49" t="s">
        <v>13</v>
      </c>
      <c r="N238" s="53"/>
      <c r="O238" s="53">
        <v>42430</v>
      </c>
      <c r="P238" s="53">
        <v>43525</v>
      </c>
      <c r="Q238" s="54">
        <v>685209.07</v>
      </c>
      <c r="R238" s="55">
        <v>0.70000000715799471</v>
      </c>
      <c r="S238" s="54" t="s">
        <v>226</v>
      </c>
      <c r="T238" s="54">
        <v>479646.35</v>
      </c>
    </row>
    <row r="239" spans="2:20" s="24" customFormat="1" ht="117" customHeight="1" x14ac:dyDescent="0.2">
      <c r="B239" s="350"/>
      <c r="C239" s="351"/>
      <c r="D239" s="316"/>
      <c r="E239" s="371"/>
      <c r="F239" s="147" t="s">
        <v>1368</v>
      </c>
      <c r="G239" s="50" t="s">
        <v>1876</v>
      </c>
      <c r="H239" s="51" t="s">
        <v>248</v>
      </c>
      <c r="I239" s="49" t="s">
        <v>249</v>
      </c>
      <c r="J239" s="52" t="s">
        <v>316</v>
      </c>
      <c r="K239" s="52" t="s">
        <v>319</v>
      </c>
      <c r="L239" s="51" t="s">
        <v>248</v>
      </c>
      <c r="M239" s="49" t="s">
        <v>15</v>
      </c>
      <c r="N239" s="53">
        <v>42387</v>
      </c>
      <c r="O239" s="53">
        <v>42390</v>
      </c>
      <c r="P239" s="53">
        <v>42755</v>
      </c>
      <c r="Q239" s="54">
        <v>20000</v>
      </c>
      <c r="R239" s="55">
        <v>0.75</v>
      </c>
      <c r="S239" s="54" t="s">
        <v>226</v>
      </c>
      <c r="T239" s="54">
        <v>15000</v>
      </c>
    </row>
    <row r="240" spans="2:20" s="24" customFormat="1" ht="75.75" customHeight="1" x14ac:dyDescent="0.2">
      <c r="B240" s="350"/>
      <c r="C240" s="351"/>
      <c r="D240" s="316"/>
      <c r="E240" s="371"/>
      <c r="F240" s="147" t="s">
        <v>1369</v>
      </c>
      <c r="G240" s="50" t="s">
        <v>1104</v>
      </c>
      <c r="H240" s="51" t="s">
        <v>265</v>
      </c>
      <c r="I240" s="49" t="s">
        <v>266</v>
      </c>
      <c r="J240" s="52" t="s">
        <v>316</v>
      </c>
      <c r="K240" s="52" t="s">
        <v>319</v>
      </c>
      <c r="L240" s="51" t="s">
        <v>265</v>
      </c>
      <c r="M240" s="49" t="s">
        <v>13</v>
      </c>
      <c r="N240" s="53">
        <v>42383</v>
      </c>
      <c r="O240" s="53">
        <v>42256</v>
      </c>
      <c r="P240" s="53">
        <v>43351</v>
      </c>
      <c r="Q240" s="54">
        <v>256630.86</v>
      </c>
      <c r="R240" s="55">
        <v>0.45000000799464551</v>
      </c>
      <c r="S240" s="54" t="s">
        <v>226</v>
      </c>
      <c r="T240" s="54">
        <v>115483.89</v>
      </c>
    </row>
    <row r="241" spans="2:20" s="24" customFormat="1" ht="90" customHeight="1" x14ac:dyDescent="0.2">
      <c r="B241" s="350"/>
      <c r="C241" s="351"/>
      <c r="D241" s="316"/>
      <c r="E241" s="371"/>
      <c r="F241" s="147" t="s">
        <v>1369</v>
      </c>
      <c r="G241" s="50" t="s">
        <v>1009</v>
      </c>
      <c r="H241" s="51" t="s">
        <v>261</v>
      </c>
      <c r="I241" s="49" t="s">
        <v>262</v>
      </c>
      <c r="J241" s="52" t="s">
        <v>316</v>
      </c>
      <c r="K241" s="52" t="s">
        <v>319</v>
      </c>
      <c r="L241" s="51" t="s">
        <v>261</v>
      </c>
      <c r="M241" s="49" t="s">
        <v>1</v>
      </c>
      <c r="N241" s="53">
        <v>42383</v>
      </c>
      <c r="O241" s="53">
        <v>42278</v>
      </c>
      <c r="P241" s="53">
        <v>43091</v>
      </c>
      <c r="Q241" s="54">
        <v>62273.05</v>
      </c>
      <c r="R241" s="55">
        <v>0.44999999999999996</v>
      </c>
      <c r="S241" s="54" t="s">
        <v>226</v>
      </c>
      <c r="T241" s="54">
        <v>28022.87</v>
      </c>
    </row>
    <row r="242" spans="2:20" s="24" customFormat="1" ht="235.5" customHeight="1" x14ac:dyDescent="0.2">
      <c r="B242" s="350"/>
      <c r="C242" s="351"/>
      <c r="D242" s="316"/>
      <c r="E242" s="371"/>
      <c r="F242" s="147" t="s">
        <v>1369</v>
      </c>
      <c r="G242" s="50" t="s">
        <v>1010</v>
      </c>
      <c r="H242" s="51" t="s">
        <v>2320</v>
      </c>
      <c r="I242" s="49" t="s">
        <v>267</v>
      </c>
      <c r="J242" s="52" t="s">
        <v>316</v>
      </c>
      <c r="K242" s="52" t="s">
        <v>319</v>
      </c>
      <c r="L242" s="51" t="s">
        <v>2320</v>
      </c>
      <c r="M242" s="49" t="s">
        <v>13</v>
      </c>
      <c r="N242" s="53">
        <v>42383</v>
      </c>
      <c r="O242" s="53">
        <v>42461</v>
      </c>
      <c r="P242" s="53">
        <v>43555</v>
      </c>
      <c r="Q242" s="54">
        <v>113616.59</v>
      </c>
      <c r="R242" s="55">
        <v>0.45</v>
      </c>
      <c r="S242" s="54" t="s">
        <v>226</v>
      </c>
      <c r="T242" s="54">
        <v>51127.46</v>
      </c>
    </row>
    <row r="243" spans="2:20" s="24" customFormat="1" ht="69" customHeight="1" x14ac:dyDescent="0.2">
      <c r="B243" s="350"/>
      <c r="C243" s="351"/>
      <c r="D243" s="316"/>
      <c r="E243" s="371"/>
      <c r="F243" s="147" t="s">
        <v>1371</v>
      </c>
      <c r="G243" s="50" t="s">
        <v>1011</v>
      </c>
      <c r="H243" s="51" t="s">
        <v>3264</v>
      </c>
      <c r="I243" s="49" t="s">
        <v>268</v>
      </c>
      <c r="J243" s="52" t="s">
        <v>316</v>
      </c>
      <c r="K243" s="52" t="s">
        <v>319</v>
      </c>
      <c r="L243" s="51" t="s">
        <v>3264</v>
      </c>
      <c r="M243" s="49" t="s">
        <v>4</v>
      </c>
      <c r="N243" s="53">
        <v>42422</v>
      </c>
      <c r="O243" s="53">
        <v>42430</v>
      </c>
      <c r="P243" s="53">
        <v>43524</v>
      </c>
      <c r="Q243" s="54">
        <v>151112</v>
      </c>
      <c r="R243" s="55">
        <v>0.45</v>
      </c>
      <c r="S243" s="54" t="s">
        <v>226</v>
      </c>
      <c r="T243" s="54">
        <v>68000.399999999994</v>
      </c>
    </row>
    <row r="244" spans="2:20" s="24" customFormat="1" ht="90" customHeight="1" x14ac:dyDescent="0.2">
      <c r="B244" s="350"/>
      <c r="C244" s="351"/>
      <c r="D244" s="316"/>
      <c r="E244" s="371"/>
      <c r="F244" s="147" t="s">
        <v>1371</v>
      </c>
      <c r="G244" s="50" t="s">
        <v>1012</v>
      </c>
      <c r="H244" s="51" t="s">
        <v>2283</v>
      </c>
      <c r="I244" s="49" t="s">
        <v>269</v>
      </c>
      <c r="J244" s="52" t="s">
        <v>316</v>
      </c>
      <c r="K244" s="52" t="s">
        <v>319</v>
      </c>
      <c r="L244" s="51" t="s">
        <v>2580</v>
      </c>
      <c r="M244" s="49" t="s">
        <v>4</v>
      </c>
      <c r="N244" s="53">
        <v>42422</v>
      </c>
      <c r="O244" s="53">
        <v>42278</v>
      </c>
      <c r="P244" s="53">
        <v>43008</v>
      </c>
      <c r="Q244" s="54">
        <v>445087.78</v>
      </c>
      <c r="R244" s="55">
        <v>0.45</v>
      </c>
      <c r="S244" s="54" t="s">
        <v>226</v>
      </c>
      <c r="T244" s="54">
        <v>200289.5</v>
      </c>
    </row>
    <row r="245" spans="2:20" s="24" customFormat="1" ht="90" customHeight="1" x14ac:dyDescent="0.2">
      <c r="B245" s="350"/>
      <c r="C245" s="351"/>
      <c r="D245" s="316"/>
      <c r="E245" s="371"/>
      <c r="F245" s="147" t="s">
        <v>1369</v>
      </c>
      <c r="G245" s="50" t="s">
        <v>1877</v>
      </c>
      <c r="H245" s="51" t="s">
        <v>2284</v>
      </c>
      <c r="I245" s="49" t="s">
        <v>381</v>
      </c>
      <c r="J245" s="52" t="s">
        <v>316</v>
      </c>
      <c r="K245" s="52" t="s">
        <v>319</v>
      </c>
      <c r="L245" s="51" t="s">
        <v>2284</v>
      </c>
      <c r="M245" s="49" t="s">
        <v>1</v>
      </c>
      <c r="N245" s="53">
        <v>42520</v>
      </c>
      <c r="O245" s="53">
        <v>42370</v>
      </c>
      <c r="P245" s="53">
        <v>43404</v>
      </c>
      <c r="Q245" s="54">
        <v>80727.06</v>
      </c>
      <c r="R245" s="55">
        <v>0.28000000000000003</v>
      </c>
      <c r="S245" s="54" t="s">
        <v>226</v>
      </c>
      <c r="T245" s="54">
        <v>22341.439999999999</v>
      </c>
    </row>
    <row r="246" spans="2:20" s="24" customFormat="1" ht="88.5" customHeight="1" x14ac:dyDescent="0.2">
      <c r="B246" s="350"/>
      <c r="C246" s="351"/>
      <c r="D246" s="316"/>
      <c r="E246" s="371"/>
      <c r="F246" s="147" t="s">
        <v>1369</v>
      </c>
      <c r="G246" s="50" t="s">
        <v>1013</v>
      </c>
      <c r="H246" s="51" t="s">
        <v>24</v>
      </c>
      <c r="I246" s="49" t="s">
        <v>312</v>
      </c>
      <c r="J246" s="52" t="s">
        <v>316</v>
      </c>
      <c r="K246" s="52" t="s">
        <v>319</v>
      </c>
      <c r="L246" s="51" t="s">
        <v>24</v>
      </c>
      <c r="M246" s="49" t="s">
        <v>1</v>
      </c>
      <c r="N246" s="53">
        <v>42474</v>
      </c>
      <c r="O246" s="53">
        <v>42370</v>
      </c>
      <c r="P246" s="53">
        <v>43465</v>
      </c>
      <c r="Q246" s="54">
        <v>645755.19999999995</v>
      </c>
      <c r="R246" s="55">
        <v>0.45</v>
      </c>
      <c r="S246" s="54" t="s">
        <v>226</v>
      </c>
      <c r="T246" s="54">
        <v>290589.84000000003</v>
      </c>
    </row>
    <row r="247" spans="2:20" s="24" customFormat="1" ht="211.5" customHeight="1" x14ac:dyDescent="0.2">
      <c r="B247" s="350"/>
      <c r="C247" s="351"/>
      <c r="D247" s="316"/>
      <c r="E247" s="371"/>
      <c r="F247" s="147" t="s">
        <v>1372</v>
      </c>
      <c r="G247" s="50" t="s">
        <v>1878</v>
      </c>
      <c r="H247" s="51" t="s">
        <v>245</v>
      </c>
      <c r="I247" s="49" t="s">
        <v>246</v>
      </c>
      <c r="J247" s="52" t="s">
        <v>316</v>
      </c>
      <c r="K247" s="52" t="s">
        <v>319</v>
      </c>
      <c r="L247" s="51" t="s">
        <v>1105</v>
      </c>
      <c r="M247" s="49" t="s">
        <v>4630</v>
      </c>
      <c r="N247" s="53"/>
      <c r="O247" s="53">
        <v>42461</v>
      </c>
      <c r="P247" s="53">
        <v>43190</v>
      </c>
      <c r="Q247" s="54">
        <v>85543.29</v>
      </c>
      <c r="R247" s="55">
        <v>0.7999999620802869</v>
      </c>
      <c r="S247" s="54" t="s">
        <v>226</v>
      </c>
      <c r="T247" s="54">
        <v>68434.63</v>
      </c>
    </row>
    <row r="248" spans="2:20" s="24" customFormat="1" ht="207.75" customHeight="1" x14ac:dyDescent="0.2">
      <c r="B248" s="350"/>
      <c r="C248" s="351"/>
      <c r="D248" s="316"/>
      <c r="E248" s="371"/>
      <c r="F248" s="147" t="s">
        <v>1372</v>
      </c>
      <c r="G248" s="50" t="s">
        <v>1879</v>
      </c>
      <c r="H248" s="51" t="s">
        <v>3265</v>
      </c>
      <c r="I248" s="49" t="s">
        <v>247</v>
      </c>
      <c r="J248" s="52" t="s">
        <v>316</v>
      </c>
      <c r="K248" s="52" t="s">
        <v>319</v>
      </c>
      <c r="L248" s="51" t="s">
        <v>3266</v>
      </c>
      <c r="M248" s="49" t="s">
        <v>4130</v>
      </c>
      <c r="N248" s="53"/>
      <c r="O248" s="53">
        <v>42370</v>
      </c>
      <c r="P248" s="53">
        <v>43100</v>
      </c>
      <c r="Q248" s="54">
        <v>489819.25</v>
      </c>
      <c r="R248" s="55">
        <v>0.79999999999999993</v>
      </c>
      <c r="S248" s="54" t="s">
        <v>226</v>
      </c>
      <c r="T248" s="54">
        <v>391855.4</v>
      </c>
    </row>
    <row r="249" spans="2:20" s="24" customFormat="1" ht="90" customHeight="1" x14ac:dyDescent="0.2">
      <c r="B249" s="350"/>
      <c r="C249" s="351"/>
      <c r="D249" s="316"/>
      <c r="E249" s="371"/>
      <c r="F249" s="147" t="s">
        <v>1368</v>
      </c>
      <c r="G249" s="50" t="s">
        <v>1014</v>
      </c>
      <c r="H249" s="51" t="s">
        <v>2285</v>
      </c>
      <c r="I249" s="49" t="s">
        <v>219</v>
      </c>
      <c r="J249" s="52" t="s">
        <v>316</v>
      </c>
      <c r="K249" s="52" t="s">
        <v>319</v>
      </c>
      <c r="L249" s="51" t="s">
        <v>2581</v>
      </c>
      <c r="M249" s="49" t="s">
        <v>22</v>
      </c>
      <c r="N249" s="53">
        <v>42373</v>
      </c>
      <c r="O249" s="53">
        <v>42409</v>
      </c>
      <c r="P249" s="53">
        <v>42774</v>
      </c>
      <c r="Q249" s="54">
        <v>20000</v>
      </c>
      <c r="R249" s="55">
        <v>0.75</v>
      </c>
      <c r="S249" s="54" t="s">
        <v>226</v>
      </c>
      <c r="T249" s="54">
        <v>15000</v>
      </c>
    </row>
    <row r="250" spans="2:20" s="24" customFormat="1" ht="143.25" customHeight="1" x14ac:dyDescent="0.2">
      <c r="B250" s="350"/>
      <c r="C250" s="351"/>
      <c r="D250" s="316"/>
      <c r="E250" s="371"/>
      <c r="F250" s="147" t="s">
        <v>1368</v>
      </c>
      <c r="G250" s="50" t="s">
        <v>962</v>
      </c>
      <c r="H250" s="51" t="s">
        <v>224</v>
      </c>
      <c r="I250" s="49" t="s">
        <v>225</v>
      </c>
      <c r="J250" s="52" t="s">
        <v>316</v>
      </c>
      <c r="K250" s="52" t="s">
        <v>319</v>
      </c>
      <c r="L250" s="51" t="s">
        <v>224</v>
      </c>
      <c r="M250" s="49" t="s">
        <v>13</v>
      </c>
      <c r="N250" s="53">
        <v>42373</v>
      </c>
      <c r="O250" s="53">
        <v>42406</v>
      </c>
      <c r="P250" s="53">
        <v>42771</v>
      </c>
      <c r="Q250" s="54">
        <v>16000</v>
      </c>
      <c r="R250" s="55">
        <v>0.75</v>
      </c>
      <c r="S250" s="54" t="s">
        <v>226</v>
      </c>
      <c r="T250" s="54">
        <v>12000</v>
      </c>
    </row>
    <row r="251" spans="2:20" s="24" customFormat="1" ht="90" customHeight="1" x14ac:dyDescent="0.2">
      <c r="B251" s="350"/>
      <c r="C251" s="351"/>
      <c r="D251" s="316"/>
      <c r="E251" s="371"/>
      <c r="F251" s="147" t="s">
        <v>1368</v>
      </c>
      <c r="G251" s="50" t="s">
        <v>1015</v>
      </c>
      <c r="H251" s="51" t="s">
        <v>222</v>
      </c>
      <c r="I251" s="49" t="s">
        <v>223</v>
      </c>
      <c r="J251" s="52" t="s">
        <v>316</v>
      </c>
      <c r="K251" s="52" t="s">
        <v>319</v>
      </c>
      <c r="L251" s="51" t="s">
        <v>222</v>
      </c>
      <c r="M251" s="49" t="s">
        <v>27</v>
      </c>
      <c r="N251" s="53">
        <v>42373</v>
      </c>
      <c r="O251" s="53">
        <v>42885</v>
      </c>
      <c r="P251" s="53">
        <v>43249</v>
      </c>
      <c r="Q251" s="54">
        <v>20000</v>
      </c>
      <c r="R251" s="55">
        <v>0.75</v>
      </c>
      <c r="S251" s="54" t="s">
        <v>226</v>
      </c>
      <c r="T251" s="54">
        <v>15000</v>
      </c>
    </row>
    <row r="252" spans="2:20" s="24" customFormat="1" ht="90" customHeight="1" x14ac:dyDescent="0.2">
      <c r="B252" s="350"/>
      <c r="C252" s="351"/>
      <c r="D252" s="316"/>
      <c r="E252" s="371"/>
      <c r="F252" s="147" t="s">
        <v>1368</v>
      </c>
      <c r="G252" s="50" t="s">
        <v>1880</v>
      </c>
      <c r="H252" s="51" t="s">
        <v>220</v>
      </c>
      <c r="I252" s="49" t="s">
        <v>221</v>
      </c>
      <c r="J252" s="52" t="s">
        <v>316</v>
      </c>
      <c r="K252" s="52" t="s">
        <v>319</v>
      </c>
      <c r="L252" s="51" t="s">
        <v>220</v>
      </c>
      <c r="M252" s="49" t="s">
        <v>22</v>
      </c>
      <c r="N252" s="53">
        <v>42373</v>
      </c>
      <c r="O252" s="53">
        <v>42389</v>
      </c>
      <c r="P252" s="53">
        <v>42754</v>
      </c>
      <c r="Q252" s="54">
        <v>20000</v>
      </c>
      <c r="R252" s="55">
        <v>0.75</v>
      </c>
      <c r="S252" s="54" t="s">
        <v>226</v>
      </c>
      <c r="T252" s="54">
        <v>15000</v>
      </c>
    </row>
    <row r="253" spans="2:20" s="24" customFormat="1" ht="90" customHeight="1" x14ac:dyDescent="0.2">
      <c r="B253" s="350"/>
      <c r="C253" s="351"/>
      <c r="D253" s="316"/>
      <c r="E253" s="371"/>
      <c r="F253" s="147" t="s">
        <v>1368</v>
      </c>
      <c r="G253" s="50" t="s">
        <v>1016</v>
      </c>
      <c r="H253" s="51" t="s">
        <v>250</v>
      </c>
      <c r="I253" s="49" t="s">
        <v>251</v>
      </c>
      <c r="J253" s="52" t="s">
        <v>316</v>
      </c>
      <c r="K253" s="52" t="s">
        <v>319</v>
      </c>
      <c r="L253" s="51" t="s">
        <v>250</v>
      </c>
      <c r="M253" s="49" t="s">
        <v>15</v>
      </c>
      <c r="N253" s="53">
        <v>42404</v>
      </c>
      <c r="O253" s="53">
        <v>42425</v>
      </c>
      <c r="P253" s="53">
        <v>42790</v>
      </c>
      <c r="Q253" s="54">
        <v>20000</v>
      </c>
      <c r="R253" s="55">
        <v>0.75</v>
      </c>
      <c r="S253" s="54" t="s">
        <v>226</v>
      </c>
      <c r="T253" s="54">
        <v>15000</v>
      </c>
    </row>
    <row r="254" spans="2:20" s="24" customFormat="1" ht="90" customHeight="1" x14ac:dyDescent="0.2">
      <c r="B254" s="350"/>
      <c r="C254" s="351"/>
      <c r="D254" s="316"/>
      <c r="E254" s="371"/>
      <c r="F254" s="147" t="s">
        <v>1368</v>
      </c>
      <c r="G254" s="50" t="s">
        <v>961</v>
      </c>
      <c r="H254" s="51" t="s">
        <v>252</v>
      </c>
      <c r="I254" s="49" t="s">
        <v>253</v>
      </c>
      <c r="J254" s="52" t="s">
        <v>316</v>
      </c>
      <c r="K254" s="52" t="s">
        <v>319</v>
      </c>
      <c r="L254" s="51" t="s">
        <v>252</v>
      </c>
      <c r="M254" s="49" t="s">
        <v>15</v>
      </c>
      <c r="N254" s="53">
        <v>42404</v>
      </c>
      <c r="O254" s="53">
        <v>42432</v>
      </c>
      <c r="P254" s="53">
        <v>42796</v>
      </c>
      <c r="Q254" s="54">
        <v>20000</v>
      </c>
      <c r="R254" s="55">
        <v>0.75</v>
      </c>
      <c r="S254" s="54" t="s">
        <v>226</v>
      </c>
      <c r="T254" s="54">
        <v>15000</v>
      </c>
    </row>
    <row r="255" spans="2:20" s="24" customFormat="1" ht="90" customHeight="1" x14ac:dyDescent="0.2">
      <c r="B255" s="350"/>
      <c r="C255" s="351"/>
      <c r="D255" s="316"/>
      <c r="E255" s="371"/>
      <c r="F255" s="147" t="s">
        <v>1368</v>
      </c>
      <c r="G255" s="50" t="s">
        <v>1017</v>
      </c>
      <c r="H255" s="51" t="s">
        <v>254</v>
      </c>
      <c r="I255" s="49" t="s">
        <v>255</v>
      </c>
      <c r="J255" s="52" t="s">
        <v>316</v>
      </c>
      <c r="K255" s="52" t="s">
        <v>319</v>
      </c>
      <c r="L255" s="51" t="s">
        <v>254</v>
      </c>
      <c r="M255" s="49" t="s">
        <v>7</v>
      </c>
      <c r="N255" s="53">
        <v>42404</v>
      </c>
      <c r="O255" s="53">
        <v>42438</v>
      </c>
      <c r="P255" s="53">
        <v>42802</v>
      </c>
      <c r="Q255" s="54">
        <v>19500</v>
      </c>
      <c r="R255" s="55">
        <v>0.75</v>
      </c>
      <c r="S255" s="54" t="s">
        <v>226</v>
      </c>
      <c r="T255" s="54">
        <v>14625</v>
      </c>
    </row>
    <row r="256" spans="2:20" s="24" customFormat="1" ht="90" customHeight="1" x14ac:dyDescent="0.2">
      <c r="B256" s="350"/>
      <c r="C256" s="351"/>
      <c r="D256" s="316"/>
      <c r="E256" s="371"/>
      <c r="F256" s="147" t="s">
        <v>1373</v>
      </c>
      <c r="G256" s="50" t="s">
        <v>1732</v>
      </c>
      <c r="H256" s="51" t="s">
        <v>382</v>
      </c>
      <c r="I256" s="49" t="s">
        <v>1121</v>
      </c>
      <c r="J256" s="52" t="s">
        <v>316</v>
      </c>
      <c r="K256" s="52" t="s">
        <v>319</v>
      </c>
      <c r="L256" s="51" t="s">
        <v>382</v>
      </c>
      <c r="M256" s="49" t="s">
        <v>303</v>
      </c>
      <c r="N256" s="53">
        <v>42479</v>
      </c>
      <c r="O256" s="53">
        <v>42614</v>
      </c>
      <c r="P256" s="53">
        <v>43100</v>
      </c>
      <c r="Q256" s="54">
        <v>19283.03</v>
      </c>
      <c r="R256" s="55">
        <v>0.54382689953867991</v>
      </c>
      <c r="S256" s="54" t="s">
        <v>226</v>
      </c>
      <c r="T256" s="54">
        <v>11228.72</v>
      </c>
    </row>
    <row r="257" spans="2:20" s="24" customFormat="1" ht="90" customHeight="1" x14ac:dyDescent="0.2">
      <c r="B257" s="350"/>
      <c r="C257" s="351"/>
      <c r="D257" s="316"/>
      <c r="E257" s="371"/>
      <c r="F257" s="147" t="s">
        <v>1368</v>
      </c>
      <c r="G257" s="50" t="s">
        <v>1018</v>
      </c>
      <c r="H257" s="51" t="s">
        <v>2286</v>
      </c>
      <c r="I257" s="49" t="s">
        <v>256</v>
      </c>
      <c r="J257" s="52" t="s">
        <v>316</v>
      </c>
      <c r="K257" s="52" t="s">
        <v>319</v>
      </c>
      <c r="L257" s="51" t="s">
        <v>2286</v>
      </c>
      <c r="M257" s="49" t="s">
        <v>22</v>
      </c>
      <c r="N257" s="53">
        <v>42404</v>
      </c>
      <c r="O257" s="53">
        <v>42477</v>
      </c>
      <c r="P257" s="53">
        <v>42916</v>
      </c>
      <c r="Q257" s="54">
        <v>19850</v>
      </c>
      <c r="R257" s="55">
        <v>0.75</v>
      </c>
      <c r="S257" s="54" t="s">
        <v>226</v>
      </c>
      <c r="T257" s="54">
        <v>14887.5</v>
      </c>
    </row>
    <row r="258" spans="2:20" s="24" customFormat="1" ht="124.5" customHeight="1" x14ac:dyDescent="0.2">
      <c r="B258" s="350"/>
      <c r="C258" s="351"/>
      <c r="D258" s="316"/>
      <c r="E258" s="371"/>
      <c r="F258" s="147" t="s">
        <v>1373</v>
      </c>
      <c r="G258" s="50" t="s">
        <v>1733</v>
      </c>
      <c r="H258" s="51" t="s">
        <v>313</v>
      </c>
      <c r="I258" s="49" t="s">
        <v>1122</v>
      </c>
      <c r="J258" s="52" t="s">
        <v>316</v>
      </c>
      <c r="K258" s="52" t="s">
        <v>319</v>
      </c>
      <c r="L258" s="51" t="s">
        <v>313</v>
      </c>
      <c r="M258" s="49" t="s">
        <v>4131</v>
      </c>
      <c r="N258" s="53">
        <v>42478</v>
      </c>
      <c r="O258" s="53">
        <v>42370</v>
      </c>
      <c r="P258" s="53">
        <v>43100</v>
      </c>
      <c r="Q258" s="54">
        <v>958444.59</v>
      </c>
      <c r="R258" s="55">
        <v>0.53661643610009802</v>
      </c>
      <c r="S258" s="54" t="s">
        <v>226</v>
      </c>
      <c r="T258" s="54">
        <v>520253.52</v>
      </c>
    </row>
    <row r="259" spans="2:20" s="24" customFormat="1" ht="90" customHeight="1" x14ac:dyDescent="0.2">
      <c r="B259" s="350"/>
      <c r="C259" s="351"/>
      <c r="D259" s="316"/>
      <c r="E259" s="371"/>
      <c r="F259" s="147" t="s">
        <v>1368</v>
      </c>
      <c r="G259" s="50" t="s">
        <v>1019</v>
      </c>
      <c r="H259" s="51" t="s">
        <v>257</v>
      </c>
      <c r="I259" s="49" t="s">
        <v>258</v>
      </c>
      <c r="J259" s="52" t="s">
        <v>316</v>
      </c>
      <c r="K259" s="52" t="s">
        <v>319</v>
      </c>
      <c r="L259" s="51" t="s">
        <v>257</v>
      </c>
      <c r="M259" s="49" t="s">
        <v>13</v>
      </c>
      <c r="N259" s="53">
        <v>42404</v>
      </c>
      <c r="O259" s="53">
        <v>42445</v>
      </c>
      <c r="P259" s="53">
        <v>42809</v>
      </c>
      <c r="Q259" s="54">
        <v>20000</v>
      </c>
      <c r="R259" s="55">
        <v>0.75</v>
      </c>
      <c r="S259" s="54" t="s">
        <v>226</v>
      </c>
      <c r="T259" s="54">
        <v>15000</v>
      </c>
    </row>
    <row r="260" spans="2:20" s="24" customFormat="1" ht="90" customHeight="1" x14ac:dyDescent="0.2">
      <c r="B260" s="350"/>
      <c r="C260" s="351"/>
      <c r="D260" s="316"/>
      <c r="E260" s="371"/>
      <c r="F260" s="147" t="s">
        <v>1368</v>
      </c>
      <c r="G260" s="50" t="s">
        <v>1020</v>
      </c>
      <c r="H260" s="51" t="s">
        <v>259</v>
      </c>
      <c r="I260" s="49" t="s">
        <v>260</v>
      </c>
      <c r="J260" s="52" t="s">
        <v>316</v>
      </c>
      <c r="K260" s="52" t="s">
        <v>319</v>
      </c>
      <c r="L260" s="51" t="s">
        <v>259</v>
      </c>
      <c r="M260" s="49" t="s">
        <v>19</v>
      </c>
      <c r="N260" s="53">
        <v>42404</v>
      </c>
      <c r="O260" s="53">
        <v>42447</v>
      </c>
      <c r="P260" s="53">
        <v>42811</v>
      </c>
      <c r="Q260" s="54">
        <v>19500</v>
      </c>
      <c r="R260" s="55">
        <v>0.75</v>
      </c>
      <c r="S260" s="54" t="s">
        <v>226</v>
      </c>
      <c r="T260" s="54">
        <v>14625</v>
      </c>
    </row>
    <row r="261" spans="2:20" s="24" customFormat="1" ht="90" customHeight="1" x14ac:dyDescent="0.2">
      <c r="B261" s="350"/>
      <c r="C261" s="351"/>
      <c r="D261" s="316"/>
      <c r="E261" s="371"/>
      <c r="F261" s="147" t="s">
        <v>1368</v>
      </c>
      <c r="G261" s="50" t="s">
        <v>1021</v>
      </c>
      <c r="H261" s="51" t="s">
        <v>349</v>
      </c>
      <c r="I261" s="49" t="s">
        <v>350</v>
      </c>
      <c r="J261" s="52" t="s">
        <v>316</v>
      </c>
      <c r="K261" s="52" t="s">
        <v>319</v>
      </c>
      <c r="L261" s="51" t="s">
        <v>349</v>
      </c>
      <c r="M261" s="49" t="s">
        <v>7</v>
      </c>
      <c r="N261" s="53">
        <v>42520</v>
      </c>
      <c r="O261" s="53">
        <v>42564</v>
      </c>
      <c r="P261" s="53">
        <v>42928</v>
      </c>
      <c r="Q261" s="54">
        <v>20000</v>
      </c>
      <c r="R261" s="55">
        <v>0.75</v>
      </c>
      <c r="S261" s="54" t="s">
        <v>226</v>
      </c>
      <c r="T261" s="54">
        <v>15000</v>
      </c>
    </row>
    <row r="262" spans="2:20" s="24" customFormat="1" ht="90" customHeight="1" x14ac:dyDescent="0.2">
      <c r="B262" s="350"/>
      <c r="C262" s="351"/>
      <c r="D262" s="316"/>
      <c r="E262" s="371"/>
      <c r="F262" s="147" t="s">
        <v>1368</v>
      </c>
      <c r="G262" s="50" t="s">
        <v>1022</v>
      </c>
      <c r="H262" s="51" t="s">
        <v>359</v>
      </c>
      <c r="I262" s="49" t="s">
        <v>360</v>
      </c>
      <c r="J262" s="52" t="s">
        <v>316</v>
      </c>
      <c r="K262" s="52" t="s">
        <v>319</v>
      </c>
      <c r="L262" s="51" t="s">
        <v>359</v>
      </c>
      <c r="M262" s="49" t="s">
        <v>13</v>
      </c>
      <c r="N262" s="53">
        <v>42520</v>
      </c>
      <c r="O262" s="53">
        <v>42563</v>
      </c>
      <c r="P262" s="53">
        <v>42927</v>
      </c>
      <c r="Q262" s="54">
        <v>20000</v>
      </c>
      <c r="R262" s="55">
        <v>0.75</v>
      </c>
      <c r="S262" s="54" t="s">
        <v>226</v>
      </c>
      <c r="T262" s="54">
        <v>15000</v>
      </c>
    </row>
    <row r="263" spans="2:20" s="24" customFormat="1" ht="90" customHeight="1" x14ac:dyDescent="0.2">
      <c r="B263" s="350"/>
      <c r="C263" s="351"/>
      <c r="D263" s="316"/>
      <c r="E263" s="371"/>
      <c r="F263" s="147" t="s">
        <v>1368</v>
      </c>
      <c r="G263" s="50" t="s">
        <v>1023</v>
      </c>
      <c r="H263" s="51" t="s">
        <v>361</v>
      </c>
      <c r="I263" s="49" t="s">
        <v>362</v>
      </c>
      <c r="J263" s="52" t="s">
        <v>316</v>
      </c>
      <c r="K263" s="52" t="s">
        <v>319</v>
      </c>
      <c r="L263" s="51" t="s">
        <v>361</v>
      </c>
      <c r="M263" s="49" t="s">
        <v>15</v>
      </c>
      <c r="N263" s="53">
        <v>42520</v>
      </c>
      <c r="O263" s="53">
        <v>42557</v>
      </c>
      <c r="P263" s="53">
        <v>42921</v>
      </c>
      <c r="Q263" s="54">
        <v>20000</v>
      </c>
      <c r="R263" s="55">
        <v>0.75</v>
      </c>
      <c r="S263" s="54" t="s">
        <v>226</v>
      </c>
      <c r="T263" s="54">
        <v>15000</v>
      </c>
    </row>
    <row r="264" spans="2:20" s="24" customFormat="1" ht="90" customHeight="1" x14ac:dyDescent="0.2">
      <c r="B264" s="350"/>
      <c r="C264" s="351"/>
      <c r="D264" s="316"/>
      <c r="E264" s="371"/>
      <c r="F264" s="147" t="s">
        <v>1368</v>
      </c>
      <c r="G264" s="50" t="s">
        <v>1881</v>
      </c>
      <c r="H264" s="51" t="s">
        <v>363</v>
      </c>
      <c r="I264" s="49" t="s">
        <v>364</v>
      </c>
      <c r="J264" s="52" t="s">
        <v>316</v>
      </c>
      <c r="K264" s="52" t="s">
        <v>319</v>
      </c>
      <c r="L264" s="51" t="s">
        <v>363</v>
      </c>
      <c r="M264" s="49" t="s">
        <v>13</v>
      </c>
      <c r="N264" s="53">
        <v>42520</v>
      </c>
      <c r="O264" s="53">
        <v>42558</v>
      </c>
      <c r="P264" s="53">
        <v>42922</v>
      </c>
      <c r="Q264" s="54">
        <v>20000</v>
      </c>
      <c r="R264" s="55">
        <v>0.75</v>
      </c>
      <c r="S264" s="54" t="s">
        <v>226</v>
      </c>
      <c r="T264" s="54">
        <v>15000</v>
      </c>
    </row>
    <row r="265" spans="2:20" s="24" customFormat="1" ht="90" customHeight="1" x14ac:dyDescent="0.2">
      <c r="B265" s="350"/>
      <c r="C265" s="351"/>
      <c r="D265" s="316"/>
      <c r="E265" s="371"/>
      <c r="F265" s="147" t="s">
        <v>1368</v>
      </c>
      <c r="G265" s="50" t="s">
        <v>1024</v>
      </c>
      <c r="H265" s="51" t="s">
        <v>365</v>
      </c>
      <c r="I265" s="49" t="s">
        <v>366</v>
      </c>
      <c r="J265" s="52" t="s">
        <v>316</v>
      </c>
      <c r="K265" s="52" t="s">
        <v>319</v>
      </c>
      <c r="L265" s="51" t="s">
        <v>365</v>
      </c>
      <c r="M265" s="49" t="s">
        <v>22</v>
      </c>
      <c r="N265" s="53">
        <v>42520</v>
      </c>
      <c r="O265" s="53">
        <v>42557</v>
      </c>
      <c r="P265" s="53">
        <v>42921</v>
      </c>
      <c r="Q265" s="54">
        <v>20000</v>
      </c>
      <c r="R265" s="55">
        <v>0.75</v>
      </c>
      <c r="S265" s="54" t="s">
        <v>226</v>
      </c>
      <c r="T265" s="54">
        <v>15000</v>
      </c>
    </row>
    <row r="266" spans="2:20" s="24" customFormat="1" ht="90" customHeight="1" x14ac:dyDescent="0.2">
      <c r="B266" s="350"/>
      <c r="C266" s="351"/>
      <c r="D266" s="316"/>
      <c r="E266" s="371"/>
      <c r="F266" s="147" t="s">
        <v>1368</v>
      </c>
      <c r="G266" s="50" t="s">
        <v>1025</v>
      </c>
      <c r="H266" s="51" t="s">
        <v>357</v>
      </c>
      <c r="I266" s="49" t="s">
        <v>358</v>
      </c>
      <c r="J266" s="52" t="s">
        <v>316</v>
      </c>
      <c r="K266" s="52" t="s">
        <v>319</v>
      </c>
      <c r="L266" s="51" t="s">
        <v>357</v>
      </c>
      <c r="M266" s="49" t="s">
        <v>55</v>
      </c>
      <c r="N266" s="53">
        <v>42520</v>
      </c>
      <c r="O266" s="53">
        <v>42559</v>
      </c>
      <c r="P266" s="53">
        <v>42923</v>
      </c>
      <c r="Q266" s="54">
        <v>20000</v>
      </c>
      <c r="R266" s="55">
        <v>0.75</v>
      </c>
      <c r="S266" s="54" t="s">
        <v>226</v>
      </c>
      <c r="T266" s="54">
        <v>15000</v>
      </c>
    </row>
    <row r="267" spans="2:20" s="24" customFormat="1" ht="90" customHeight="1" x14ac:dyDescent="0.2">
      <c r="B267" s="350"/>
      <c r="C267" s="351"/>
      <c r="D267" s="316"/>
      <c r="E267" s="371"/>
      <c r="F267" s="147" t="s">
        <v>1368</v>
      </c>
      <c r="G267" s="50" t="s">
        <v>1026</v>
      </c>
      <c r="H267" s="51" t="s">
        <v>2287</v>
      </c>
      <c r="I267" s="49" t="s">
        <v>368</v>
      </c>
      <c r="J267" s="52" t="s">
        <v>316</v>
      </c>
      <c r="K267" s="52" t="s">
        <v>319</v>
      </c>
      <c r="L267" s="51" t="s">
        <v>367</v>
      </c>
      <c r="M267" s="49" t="s">
        <v>27</v>
      </c>
      <c r="N267" s="53">
        <v>42520</v>
      </c>
      <c r="O267" s="53">
        <v>42524</v>
      </c>
      <c r="P267" s="53">
        <v>42888</v>
      </c>
      <c r="Q267" s="54">
        <v>19500</v>
      </c>
      <c r="R267" s="55">
        <v>0.75</v>
      </c>
      <c r="S267" s="54" t="s">
        <v>226</v>
      </c>
      <c r="T267" s="54">
        <v>14625</v>
      </c>
    </row>
    <row r="268" spans="2:20" s="24" customFormat="1" ht="90" customHeight="1" x14ac:dyDescent="0.2">
      <c r="B268" s="350"/>
      <c r="C268" s="351"/>
      <c r="D268" s="316"/>
      <c r="E268" s="371"/>
      <c r="F268" s="147" t="s">
        <v>1368</v>
      </c>
      <c r="G268" s="50" t="s">
        <v>1882</v>
      </c>
      <c r="H268" s="51" t="s">
        <v>355</v>
      </c>
      <c r="I268" s="49" t="s">
        <v>356</v>
      </c>
      <c r="J268" s="52" t="s">
        <v>316</v>
      </c>
      <c r="K268" s="52" t="s">
        <v>319</v>
      </c>
      <c r="L268" s="51" t="s">
        <v>355</v>
      </c>
      <c r="M268" s="49" t="s">
        <v>13</v>
      </c>
      <c r="N268" s="53">
        <v>42520</v>
      </c>
      <c r="O268" s="53">
        <v>42523</v>
      </c>
      <c r="P268" s="53">
        <v>42887</v>
      </c>
      <c r="Q268" s="54">
        <v>15000</v>
      </c>
      <c r="R268" s="55">
        <v>0.75</v>
      </c>
      <c r="S268" s="54" t="s">
        <v>226</v>
      </c>
      <c r="T268" s="54">
        <v>11250</v>
      </c>
    </row>
    <row r="269" spans="2:20" s="24" customFormat="1" ht="90" customHeight="1" x14ac:dyDescent="0.2">
      <c r="B269" s="350"/>
      <c r="C269" s="351"/>
      <c r="D269" s="316"/>
      <c r="E269" s="371"/>
      <c r="F269" s="147" t="s">
        <v>1368</v>
      </c>
      <c r="G269" s="50" t="s">
        <v>1883</v>
      </c>
      <c r="H269" s="51" t="s">
        <v>2288</v>
      </c>
      <c r="I269" s="49" t="s">
        <v>354</v>
      </c>
      <c r="J269" s="52" t="s">
        <v>316</v>
      </c>
      <c r="K269" s="52" t="s">
        <v>319</v>
      </c>
      <c r="L269" s="51" t="s">
        <v>353</v>
      </c>
      <c r="M269" s="49" t="s">
        <v>1</v>
      </c>
      <c r="N269" s="53">
        <v>42520</v>
      </c>
      <c r="O269" s="53">
        <v>42553</v>
      </c>
      <c r="P269" s="53">
        <v>42917</v>
      </c>
      <c r="Q269" s="54">
        <v>19500</v>
      </c>
      <c r="R269" s="55">
        <v>0.75</v>
      </c>
      <c r="S269" s="54" t="s">
        <v>226</v>
      </c>
      <c r="T269" s="54">
        <v>14625</v>
      </c>
    </row>
    <row r="270" spans="2:20" s="24" customFormat="1" ht="90" customHeight="1" x14ac:dyDescent="0.2">
      <c r="B270" s="350"/>
      <c r="C270" s="351"/>
      <c r="D270" s="316"/>
      <c r="E270" s="371"/>
      <c r="F270" s="147" t="s">
        <v>1368</v>
      </c>
      <c r="G270" s="50" t="s">
        <v>1027</v>
      </c>
      <c r="H270" s="51" t="s">
        <v>2289</v>
      </c>
      <c r="I270" s="49" t="s">
        <v>369</v>
      </c>
      <c r="J270" s="52" t="s">
        <v>316</v>
      </c>
      <c r="K270" s="52" t="s">
        <v>319</v>
      </c>
      <c r="L270" s="51" t="s">
        <v>2289</v>
      </c>
      <c r="M270" s="49" t="s">
        <v>13</v>
      </c>
      <c r="N270" s="53">
        <v>42520</v>
      </c>
      <c r="O270" s="53">
        <v>42523</v>
      </c>
      <c r="P270" s="53">
        <v>42887</v>
      </c>
      <c r="Q270" s="54">
        <v>19500</v>
      </c>
      <c r="R270" s="55">
        <v>0.75</v>
      </c>
      <c r="S270" s="54" t="s">
        <v>226</v>
      </c>
      <c r="T270" s="54">
        <v>14625</v>
      </c>
    </row>
    <row r="271" spans="2:20" s="24" customFormat="1" ht="90" customHeight="1" x14ac:dyDescent="0.2">
      <c r="B271" s="350"/>
      <c r="C271" s="351"/>
      <c r="D271" s="316"/>
      <c r="E271" s="371"/>
      <c r="F271" s="147" t="s">
        <v>1368</v>
      </c>
      <c r="G271" s="50" t="s">
        <v>1028</v>
      </c>
      <c r="H271" s="51" t="s">
        <v>2290</v>
      </c>
      <c r="I271" s="49" t="s">
        <v>790</v>
      </c>
      <c r="J271" s="52" t="s">
        <v>316</v>
      </c>
      <c r="K271" s="52" t="s">
        <v>319</v>
      </c>
      <c r="L271" s="51" t="s">
        <v>2290</v>
      </c>
      <c r="M271" s="49" t="s">
        <v>7</v>
      </c>
      <c r="N271" s="53">
        <v>42811</v>
      </c>
      <c r="O271" s="53">
        <v>42859</v>
      </c>
      <c r="P271" s="53">
        <v>43223</v>
      </c>
      <c r="Q271" s="54">
        <v>19500</v>
      </c>
      <c r="R271" s="55">
        <v>0.75</v>
      </c>
      <c r="S271" s="54" t="s">
        <v>226</v>
      </c>
      <c r="T271" s="54">
        <v>14625</v>
      </c>
    </row>
    <row r="272" spans="2:20" s="24" customFormat="1" ht="146.25" customHeight="1" x14ac:dyDescent="0.2">
      <c r="B272" s="350"/>
      <c r="C272" s="351"/>
      <c r="D272" s="316"/>
      <c r="E272" s="371"/>
      <c r="F272" s="147" t="s">
        <v>1368</v>
      </c>
      <c r="G272" s="50" t="s">
        <v>1029</v>
      </c>
      <c r="H272" s="51" t="s">
        <v>2291</v>
      </c>
      <c r="I272" s="49" t="s">
        <v>370</v>
      </c>
      <c r="J272" s="52" t="s">
        <v>316</v>
      </c>
      <c r="K272" s="52" t="s">
        <v>319</v>
      </c>
      <c r="L272" s="51" t="s">
        <v>2291</v>
      </c>
      <c r="M272" s="49" t="s">
        <v>7</v>
      </c>
      <c r="N272" s="53">
        <v>42520</v>
      </c>
      <c r="O272" s="53">
        <v>42539</v>
      </c>
      <c r="P272" s="53">
        <v>42903</v>
      </c>
      <c r="Q272" s="54">
        <v>19500</v>
      </c>
      <c r="R272" s="55">
        <v>0.75</v>
      </c>
      <c r="S272" s="54" t="s">
        <v>226</v>
      </c>
      <c r="T272" s="54">
        <v>14625</v>
      </c>
    </row>
    <row r="273" spans="2:20" s="24" customFormat="1" ht="90" customHeight="1" x14ac:dyDescent="0.2">
      <c r="B273" s="350"/>
      <c r="C273" s="351"/>
      <c r="D273" s="316"/>
      <c r="E273" s="371"/>
      <c r="F273" s="147" t="s">
        <v>1368</v>
      </c>
      <c r="G273" s="50" t="s">
        <v>1030</v>
      </c>
      <c r="H273" s="51" t="s">
        <v>371</v>
      </c>
      <c r="I273" s="49" t="s">
        <v>372</v>
      </c>
      <c r="J273" s="52" t="s">
        <v>316</v>
      </c>
      <c r="K273" s="52" t="s">
        <v>319</v>
      </c>
      <c r="L273" s="51" t="s">
        <v>371</v>
      </c>
      <c r="M273" s="49" t="s">
        <v>27</v>
      </c>
      <c r="N273" s="53">
        <v>42520</v>
      </c>
      <c r="O273" s="53">
        <v>42531</v>
      </c>
      <c r="P273" s="53">
        <v>42895</v>
      </c>
      <c r="Q273" s="54">
        <v>19500</v>
      </c>
      <c r="R273" s="55">
        <v>0.75</v>
      </c>
      <c r="S273" s="54" t="s">
        <v>226</v>
      </c>
      <c r="T273" s="54">
        <v>14625</v>
      </c>
    </row>
    <row r="274" spans="2:20" s="24" customFormat="1" ht="90" customHeight="1" x14ac:dyDescent="0.2">
      <c r="B274" s="350"/>
      <c r="C274" s="351"/>
      <c r="D274" s="316"/>
      <c r="E274" s="371"/>
      <c r="F274" s="147" t="s">
        <v>1368</v>
      </c>
      <c r="G274" s="50" t="s">
        <v>1031</v>
      </c>
      <c r="H274" s="51" t="s">
        <v>373</v>
      </c>
      <c r="I274" s="49" t="s">
        <v>374</v>
      </c>
      <c r="J274" s="52" t="s">
        <v>316</v>
      </c>
      <c r="K274" s="52" t="s">
        <v>319</v>
      </c>
      <c r="L274" s="51" t="s">
        <v>373</v>
      </c>
      <c r="M274" s="49" t="s">
        <v>15</v>
      </c>
      <c r="N274" s="53">
        <v>42520</v>
      </c>
      <c r="O274" s="53">
        <v>42560</v>
      </c>
      <c r="P274" s="53">
        <v>42924</v>
      </c>
      <c r="Q274" s="54">
        <v>20000</v>
      </c>
      <c r="R274" s="55">
        <v>0.75</v>
      </c>
      <c r="S274" s="54" t="s">
        <v>226</v>
      </c>
      <c r="T274" s="54">
        <v>15000</v>
      </c>
    </row>
    <row r="275" spans="2:20" s="24" customFormat="1" ht="90" customHeight="1" x14ac:dyDescent="0.2">
      <c r="B275" s="350"/>
      <c r="C275" s="351"/>
      <c r="D275" s="316"/>
      <c r="E275" s="371"/>
      <c r="F275" s="147" t="s">
        <v>1368</v>
      </c>
      <c r="G275" s="50" t="s">
        <v>1032</v>
      </c>
      <c r="H275" s="51" t="s">
        <v>2292</v>
      </c>
      <c r="I275" s="49" t="s">
        <v>375</v>
      </c>
      <c r="J275" s="52" t="s">
        <v>316</v>
      </c>
      <c r="K275" s="52" t="s">
        <v>319</v>
      </c>
      <c r="L275" s="51" t="s">
        <v>2582</v>
      </c>
      <c r="M275" s="49" t="s">
        <v>22</v>
      </c>
      <c r="N275" s="53">
        <v>42520</v>
      </c>
      <c r="O275" s="53">
        <v>42534</v>
      </c>
      <c r="P275" s="53">
        <v>42898</v>
      </c>
      <c r="Q275" s="54">
        <v>20000</v>
      </c>
      <c r="R275" s="55">
        <v>0.75</v>
      </c>
      <c r="S275" s="54" t="s">
        <v>226</v>
      </c>
      <c r="T275" s="54">
        <v>15000</v>
      </c>
    </row>
    <row r="276" spans="2:20" s="24" customFormat="1" ht="90" customHeight="1" x14ac:dyDescent="0.2">
      <c r="B276" s="350"/>
      <c r="C276" s="351"/>
      <c r="D276" s="316"/>
      <c r="E276" s="371"/>
      <c r="F276" s="147" t="s">
        <v>1368</v>
      </c>
      <c r="G276" s="50" t="s">
        <v>1033</v>
      </c>
      <c r="H276" s="51" t="s">
        <v>347</v>
      </c>
      <c r="I276" s="49" t="s">
        <v>348</v>
      </c>
      <c r="J276" s="52" t="s">
        <v>316</v>
      </c>
      <c r="K276" s="52" t="s">
        <v>319</v>
      </c>
      <c r="L276" s="51" t="s">
        <v>347</v>
      </c>
      <c r="M276" s="49" t="s">
        <v>22</v>
      </c>
      <c r="N276" s="53">
        <v>42520</v>
      </c>
      <c r="O276" s="53">
        <v>42522</v>
      </c>
      <c r="P276" s="53">
        <v>42886</v>
      </c>
      <c r="Q276" s="54">
        <v>19500</v>
      </c>
      <c r="R276" s="55">
        <v>0.75</v>
      </c>
      <c r="S276" s="54" t="s">
        <v>226</v>
      </c>
      <c r="T276" s="54">
        <v>14625</v>
      </c>
    </row>
    <row r="277" spans="2:20" s="24" customFormat="1" ht="90" customHeight="1" x14ac:dyDescent="0.2">
      <c r="B277" s="350"/>
      <c r="C277" s="351"/>
      <c r="D277" s="316"/>
      <c r="E277" s="371"/>
      <c r="F277" s="147" t="s">
        <v>1368</v>
      </c>
      <c r="G277" s="50" t="s">
        <v>1034</v>
      </c>
      <c r="H277" s="51" t="s">
        <v>351</v>
      </c>
      <c r="I277" s="49" t="s">
        <v>352</v>
      </c>
      <c r="J277" s="52" t="s">
        <v>316</v>
      </c>
      <c r="K277" s="52" t="s">
        <v>319</v>
      </c>
      <c r="L277" s="51" t="s">
        <v>351</v>
      </c>
      <c r="M277" s="49" t="s">
        <v>10</v>
      </c>
      <c r="N277" s="53">
        <v>42520</v>
      </c>
      <c r="O277" s="53">
        <v>42557</v>
      </c>
      <c r="P277" s="53">
        <v>42921</v>
      </c>
      <c r="Q277" s="54">
        <v>20000</v>
      </c>
      <c r="R277" s="55">
        <v>0.75</v>
      </c>
      <c r="S277" s="54" t="s">
        <v>226</v>
      </c>
      <c r="T277" s="54">
        <v>15000</v>
      </c>
    </row>
    <row r="278" spans="2:20" s="24" customFormat="1" ht="90" customHeight="1" x14ac:dyDescent="0.2">
      <c r="B278" s="350"/>
      <c r="C278" s="351"/>
      <c r="D278" s="316"/>
      <c r="E278" s="371"/>
      <c r="F278" s="147" t="s">
        <v>1368</v>
      </c>
      <c r="G278" s="50" t="s">
        <v>1035</v>
      </c>
      <c r="H278" s="51" t="s">
        <v>376</v>
      </c>
      <c r="I278" s="49" t="s">
        <v>377</v>
      </c>
      <c r="J278" s="52" t="s">
        <v>316</v>
      </c>
      <c r="K278" s="52" t="s">
        <v>319</v>
      </c>
      <c r="L278" s="51" t="s">
        <v>376</v>
      </c>
      <c r="M278" s="49" t="s">
        <v>15</v>
      </c>
      <c r="N278" s="53">
        <v>42520</v>
      </c>
      <c r="O278" s="53">
        <v>42560</v>
      </c>
      <c r="P278" s="53">
        <v>42924</v>
      </c>
      <c r="Q278" s="54">
        <v>20000</v>
      </c>
      <c r="R278" s="55">
        <v>0.75</v>
      </c>
      <c r="S278" s="54" t="s">
        <v>226</v>
      </c>
      <c r="T278" s="54">
        <v>15000</v>
      </c>
    </row>
    <row r="279" spans="2:20" s="24" customFormat="1" ht="90" customHeight="1" x14ac:dyDescent="0.2">
      <c r="B279" s="350"/>
      <c r="C279" s="351"/>
      <c r="D279" s="316"/>
      <c r="E279" s="371"/>
      <c r="F279" s="147" t="s">
        <v>1368</v>
      </c>
      <c r="G279" s="50" t="s">
        <v>1036</v>
      </c>
      <c r="H279" s="51" t="s">
        <v>2293</v>
      </c>
      <c r="I279" s="49" t="s">
        <v>378</v>
      </c>
      <c r="J279" s="52" t="s">
        <v>316</v>
      </c>
      <c r="K279" s="52" t="s">
        <v>319</v>
      </c>
      <c r="L279" s="51" t="s">
        <v>2293</v>
      </c>
      <c r="M279" s="49" t="s">
        <v>15</v>
      </c>
      <c r="N279" s="53">
        <v>42520</v>
      </c>
      <c r="O279" s="53">
        <v>42556</v>
      </c>
      <c r="P279" s="53">
        <v>42920</v>
      </c>
      <c r="Q279" s="54">
        <v>19500</v>
      </c>
      <c r="R279" s="55">
        <v>0.75</v>
      </c>
      <c r="S279" s="54" t="s">
        <v>226</v>
      </c>
      <c r="T279" s="54">
        <v>14625</v>
      </c>
    </row>
    <row r="280" spans="2:20" s="24" customFormat="1" ht="90" customHeight="1" x14ac:dyDescent="0.2">
      <c r="B280" s="350"/>
      <c r="C280" s="351"/>
      <c r="D280" s="316"/>
      <c r="E280" s="371"/>
      <c r="F280" s="147" t="s">
        <v>1368</v>
      </c>
      <c r="G280" s="50" t="s">
        <v>1037</v>
      </c>
      <c r="H280" s="51" t="s">
        <v>379</v>
      </c>
      <c r="I280" s="49" t="s">
        <v>380</v>
      </c>
      <c r="J280" s="52" t="s">
        <v>316</v>
      </c>
      <c r="K280" s="52" t="s">
        <v>319</v>
      </c>
      <c r="L280" s="51" t="s">
        <v>379</v>
      </c>
      <c r="M280" s="49" t="s">
        <v>22</v>
      </c>
      <c r="N280" s="53">
        <v>42520</v>
      </c>
      <c r="O280" s="53">
        <v>42662</v>
      </c>
      <c r="P280" s="53">
        <v>42992</v>
      </c>
      <c r="Q280" s="54">
        <v>19500</v>
      </c>
      <c r="R280" s="55">
        <v>0.75</v>
      </c>
      <c r="S280" s="54" t="s">
        <v>226</v>
      </c>
      <c r="T280" s="54">
        <v>14625</v>
      </c>
    </row>
    <row r="281" spans="2:20" s="24" customFormat="1" ht="90" customHeight="1" x14ac:dyDescent="0.2">
      <c r="B281" s="350"/>
      <c r="C281" s="351"/>
      <c r="D281" s="316"/>
      <c r="E281" s="371"/>
      <c r="F281" s="147" t="s">
        <v>1374</v>
      </c>
      <c r="G281" s="50" t="s">
        <v>1038</v>
      </c>
      <c r="H281" s="51" t="s">
        <v>527</v>
      </c>
      <c r="I281" s="49" t="s">
        <v>528</v>
      </c>
      <c r="J281" s="52" t="s">
        <v>316</v>
      </c>
      <c r="K281" s="52" t="s">
        <v>319</v>
      </c>
      <c r="L281" s="51" t="s">
        <v>527</v>
      </c>
      <c r="M281" s="49" t="s">
        <v>15</v>
      </c>
      <c r="N281" s="53">
        <v>42642</v>
      </c>
      <c r="O281" s="53">
        <v>42522</v>
      </c>
      <c r="P281" s="53">
        <v>43616</v>
      </c>
      <c r="Q281" s="54">
        <v>272861.09999999998</v>
      </c>
      <c r="R281" s="55">
        <v>0.45</v>
      </c>
      <c r="S281" s="54" t="s">
        <v>226</v>
      </c>
      <c r="T281" s="54">
        <v>122787.5</v>
      </c>
    </row>
    <row r="282" spans="2:20" s="24" customFormat="1" ht="74.25" customHeight="1" x14ac:dyDescent="0.2">
      <c r="B282" s="350"/>
      <c r="C282" s="351"/>
      <c r="D282" s="316"/>
      <c r="E282" s="371"/>
      <c r="F282" s="147" t="s">
        <v>1374</v>
      </c>
      <c r="G282" s="50" t="s">
        <v>1039</v>
      </c>
      <c r="H282" s="51" t="s">
        <v>523</v>
      </c>
      <c r="I282" s="49" t="s">
        <v>524</v>
      </c>
      <c r="J282" s="52" t="s">
        <v>316</v>
      </c>
      <c r="K282" s="52" t="s">
        <v>319</v>
      </c>
      <c r="L282" s="51" t="s">
        <v>523</v>
      </c>
      <c r="M282" s="49" t="s">
        <v>29</v>
      </c>
      <c r="N282" s="53">
        <v>42642</v>
      </c>
      <c r="O282" s="53">
        <v>42503</v>
      </c>
      <c r="P282" s="53">
        <v>43403</v>
      </c>
      <c r="Q282" s="54">
        <v>1153610.08</v>
      </c>
      <c r="R282" s="55">
        <v>0.43</v>
      </c>
      <c r="S282" s="54" t="s">
        <v>226</v>
      </c>
      <c r="T282" s="54">
        <v>500000</v>
      </c>
    </row>
    <row r="283" spans="2:20" s="24" customFormat="1" ht="144" customHeight="1" x14ac:dyDescent="0.2">
      <c r="B283" s="350"/>
      <c r="C283" s="351"/>
      <c r="D283" s="316"/>
      <c r="E283" s="371"/>
      <c r="F283" s="147" t="s">
        <v>1374</v>
      </c>
      <c r="G283" s="50" t="s">
        <v>1040</v>
      </c>
      <c r="H283" s="51" t="s">
        <v>2321</v>
      </c>
      <c r="I283" s="49" t="s">
        <v>526</v>
      </c>
      <c r="J283" s="52" t="s">
        <v>316</v>
      </c>
      <c r="K283" s="52" t="s">
        <v>319</v>
      </c>
      <c r="L283" s="51" t="s">
        <v>2321</v>
      </c>
      <c r="M283" s="49" t="s">
        <v>13</v>
      </c>
      <c r="N283" s="53">
        <v>42642</v>
      </c>
      <c r="O283" s="53">
        <v>42552</v>
      </c>
      <c r="P283" s="53">
        <v>43281</v>
      </c>
      <c r="Q283" s="54">
        <v>43718.51</v>
      </c>
      <c r="R283" s="55">
        <v>0.45</v>
      </c>
      <c r="S283" s="54" t="s">
        <v>226</v>
      </c>
      <c r="T283" s="54">
        <v>19673.330000000002</v>
      </c>
    </row>
    <row r="284" spans="2:20" s="24" customFormat="1" ht="90" customHeight="1" x14ac:dyDescent="0.2">
      <c r="B284" s="350"/>
      <c r="C284" s="351"/>
      <c r="D284" s="316"/>
      <c r="E284" s="371"/>
      <c r="F284" s="147" t="s">
        <v>1374</v>
      </c>
      <c r="G284" s="50" t="s">
        <v>933</v>
      </c>
      <c r="H284" s="51" t="s">
        <v>2192</v>
      </c>
      <c r="I284" s="49" t="s">
        <v>791</v>
      </c>
      <c r="J284" s="52" t="s">
        <v>316</v>
      </c>
      <c r="K284" s="52" t="s">
        <v>319</v>
      </c>
      <c r="L284" s="51" t="s">
        <v>2192</v>
      </c>
      <c r="M284" s="49" t="s">
        <v>792</v>
      </c>
      <c r="N284" s="53"/>
      <c r="O284" s="53">
        <v>42522</v>
      </c>
      <c r="P284" s="53">
        <v>43616</v>
      </c>
      <c r="Q284" s="54">
        <v>95418.84</v>
      </c>
      <c r="R284" s="55">
        <v>0.45</v>
      </c>
      <c r="S284" s="148" t="s">
        <v>604</v>
      </c>
      <c r="T284" s="54">
        <v>42938.48</v>
      </c>
    </row>
    <row r="285" spans="2:20" s="24" customFormat="1" ht="90" customHeight="1" x14ac:dyDescent="0.2">
      <c r="B285" s="350"/>
      <c r="C285" s="351"/>
      <c r="D285" s="316"/>
      <c r="E285" s="371"/>
      <c r="F285" s="147" t="s">
        <v>1374</v>
      </c>
      <c r="G285" s="50" t="s">
        <v>1041</v>
      </c>
      <c r="H285" s="51" t="s">
        <v>529</v>
      </c>
      <c r="I285" s="49" t="s">
        <v>530</v>
      </c>
      <c r="J285" s="52" t="s">
        <v>316</v>
      </c>
      <c r="K285" s="52" t="s">
        <v>319</v>
      </c>
      <c r="L285" s="51" t="s">
        <v>529</v>
      </c>
      <c r="M285" s="49" t="s">
        <v>22</v>
      </c>
      <c r="N285" s="53">
        <v>42642</v>
      </c>
      <c r="O285" s="53">
        <v>42614</v>
      </c>
      <c r="P285" s="53">
        <v>43434</v>
      </c>
      <c r="Q285" s="54">
        <v>161842.53</v>
      </c>
      <c r="R285" s="55">
        <v>0.45</v>
      </c>
      <c r="S285" s="54" t="s">
        <v>226</v>
      </c>
      <c r="T285" s="54">
        <v>72829.14</v>
      </c>
    </row>
    <row r="286" spans="2:20" s="24" customFormat="1" ht="90" customHeight="1" x14ac:dyDescent="0.2">
      <c r="B286" s="350"/>
      <c r="C286" s="351"/>
      <c r="D286" s="316"/>
      <c r="E286" s="371"/>
      <c r="F286" s="147" t="s">
        <v>1374</v>
      </c>
      <c r="G286" s="50" t="s">
        <v>1043</v>
      </c>
      <c r="H286" s="51" t="s">
        <v>521</v>
      </c>
      <c r="I286" s="49" t="s">
        <v>522</v>
      </c>
      <c r="J286" s="52" t="s">
        <v>316</v>
      </c>
      <c r="K286" s="52" t="s">
        <v>319</v>
      </c>
      <c r="L286" s="51" t="s">
        <v>521</v>
      </c>
      <c r="M286" s="49" t="s">
        <v>15</v>
      </c>
      <c r="N286" s="53">
        <v>42642</v>
      </c>
      <c r="O286" s="53">
        <v>42705</v>
      </c>
      <c r="P286" s="53">
        <v>43435</v>
      </c>
      <c r="Q286" s="54">
        <v>136398.59</v>
      </c>
      <c r="R286" s="55">
        <v>0.45</v>
      </c>
      <c r="S286" s="54" t="s">
        <v>226</v>
      </c>
      <c r="T286" s="54">
        <v>61379.37</v>
      </c>
    </row>
    <row r="287" spans="2:20" s="24" customFormat="1" ht="90" customHeight="1" x14ac:dyDescent="0.2">
      <c r="B287" s="350"/>
      <c r="C287" s="351"/>
      <c r="D287" s="316"/>
      <c r="E287" s="371"/>
      <c r="F287" s="147" t="s">
        <v>1374</v>
      </c>
      <c r="G287" s="50" t="s">
        <v>931</v>
      </c>
      <c r="H287" s="51" t="s">
        <v>494</v>
      </c>
      <c r="I287" s="49" t="s">
        <v>525</v>
      </c>
      <c r="J287" s="52" t="s">
        <v>316</v>
      </c>
      <c r="K287" s="52" t="s">
        <v>319</v>
      </c>
      <c r="L287" s="51" t="s">
        <v>494</v>
      </c>
      <c r="M287" s="49" t="s">
        <v>95</v>
      </c>
      <c r="N287" s="53">
        <v>42642</v>
      </c>
      <c r="O287" s="53">
        <v>42644</v>
      </c>
      <c r="P287" s="53">
        <v>43646</v>
      </c>
      <c r="Q287" s="54">
        <v>232355.01</v>
      </c>
      <c r="R287" s="55">
        <v>0.45</v>
      </c>
      <c r="S287" s="148" t="s">
        <v>604</v>
      </c>
      <c r="T287" s="54">
        <v>104559.76</v>
      </c>
    </row>
    <row r="288" spans="2:20" s="24" customFormat="1" ht="90" customHeight="1" x14ac:dyDescent="0.2">
      <c r="B288" s="350"/>
      <c r="C288" s="351"/>
      <c r="D288" s="316"/>
      <c r="E288" s="371"/>
      <c r="F288" s="147" t="s">
        <v>1374</v>
      </c>
      <c r="G288" s="50" t="s">
        <v>1044</v>
      </c>
      <c r="H288" s="51" t="s">
        <v>531</v>
      </c>
      <c r="I288" s="49" t="s">
        <v>532</v>
      </c>
      <c r="J288" s="52" t="s">
        <v>316</v>
      </c>
      <c r="K288" s="52" t="s">
        <v>319</v>
      </c>
      <c r="L288" s="51" t="s">
        <v>531</v>
      </c>
      <c r="M288" s="49" t="s">
        <v>1</v>
      </c>
      <c r="N288" s="53">
        <v>42642</v>
      </c>
      <c r="O288" s="53">
        <v>42552</v>
      </c>
      <c r="P288" s="53">
        <v>43281</v>
      </c>
      <c r="Q288" s="54">
        <v>416716.27</v>
      </c>
      <c r="R288" s="55">
        <v>0.45</v>
      </c>
      <c r="S288" s="54" t="s">
        <v>226</v>
      </c>
      <c r="T288" s="54">
        <v>187522.32</v>
      </c>
    </row>
    <row r="289" spans="2:20" s="24" customFormat="1" ht="90" customHeight="1" x14ac:dyDescent="0.2">
      <c r="B289" s="350"/>
      <c r="C289" s="351"/>
      <c r="D289" s="316"/>
      <c r="E289" s="371"/>
      <c r="F289" s="147" t="s">
        <v>1374</v>
      </c>
      <c r="G289" s="50" t="s">
        <v>965</v>
      </c>
      <c r="H289" s="51" t="s">
        <v>517</v>
      </c>
      <c r="I289" s="49" t="s">
        <v>518</v>
      </c>
      <c r="J289" s="52" t="s">
        <v>316</v>
      </c>
      <c r="K289" s="52" t="s">
        <v>319</v>
      </c>
      <c r="L289" s="51" t="s">
        <v>517</v>
      </c>
      <c r="M289" s="49" t="s">
        <v>13</v>
      </c>
      <c r="N289" s="53">
        <v>42642</v>
      </c>
      <c r="O289" s="53">
        <v>42658</v>
      </c>
      <c r="P289" s="53">
        <v>43752</v>
      </c>
      <c r="Q289" s="54">
        <v>71811.100000000006</v>
      </c>
      <c r="R289" s="55">
        <v>0.45</v>
      </c>
      <c r="S289" s="54" t="s">
        <v>226</v>
      </c>
      <c r="T289" s="54">
        <v>32314.99</v>
      </c>
    </row>
    <row r="290" spans="2:20" s="24" customFormat="1" ht="90" customHeight="1" x14ac:dyDescent="0.2">
      <c r="B290" s="350"/>
      <c r="C290" s="351"/>
      <c r="D290" s="316"/>
      <c r="E290" s="371"/>
      <c r="F290" s="147" t="s">
        <v>1374</v>
      </c>
      <c r="G290" s="50" t="s">
        <v>1045</v>
      </c>
      <c r="H290" s="51" t="s">
        <v>519</v>
      </c>
      <c r="I290" s="49" t="s">
        <v>520</v>
      </c>
      <c r="J290" s="52" t="s">
        <v>316</v>
      </c>
      <c r="K290" s="52" t="s">
        <v>319</v>
      </c>
      <c r="L290" s="51" t="s">
        <v>519</v>
      </c>
      <c r="M290" s="49" t="s">
        <v>55</v>
      </c>
      <c r="N290" s="53">
        <v>42642</v>
      </c>
      <c r="O290" s="53">
        <v>42522</v>
      </c>
      <c r="P290" s="53">
        <v>43616</v>
      </c>
      <c r="Q290" s="54">
        <v>63097.87</v>
      </c>
      <c r="R290" s="55">
        <v>0.45</v>
      </c>
      <c r="S290" s="148" t="s">
        <v>604</v>
      </c>
      <c r="T290" s="54">
        <v>28394.04</v>
      </c>
    </row>
    <row r="291" spans="2:20" s="24" customFormat="1" ht="129.75" customHeight="1" x14ac:dyDescent="0.2">
      <c r="B291" s="350"/>
      <c r="C291" s="351"/>
      <c r="D291" s="316"/>
      <c r="E291" s="371"/>
      <c r="F291" s="147" t="s">
        <v>1375</v>
      </c>
      <c r="G291" s="50" t="s">
        <v>1046</v>
      </c>
      <c r="H291" s="51" t="s">
        <v>2621</v>
      </c>
      <c r="I291" s="49" t="s">
        <v>803</v>
      </c>
      <c r="J291" s="52" t="s">
        <v>316</v>
      </c>
      <c r="K291" s="52" t="s">
        <v>319</v>
      </c>
      <c r="L291" s="51" t="s">
        <v>2622</v>
      </c>
      <c r="M291" s="49" t="s">
        <v>19</v>
      </c>
      <c r="N291" s="53">
        <v>42831</v>
      </c>
      <c r="O291" s="53">
        <v>42928</v>
      </c>
      <c r="P291" s="53">
        <v>43683</v>
      </c>
      <c r="Q291" s="54">
        <v>63220.24</v>
      </c>
      <c r="R291" s="55">
        <v>0.45</v>
      </c>
      <c r="S291" s="54" t="s">
        <v>226</v>
      </c>
      <c r="T291" s="54">
        <v>28449.11</v>
      </c>
    </row>
    <row r="292" spans="2:20" s="24" customFormat="1" ht="145.5" customHeight="1" x14ac:dyDescent="0.2">
      <c r="B292" s="350"/>
      <c r="C292" s="351"/>
      <c r="D292" s="316"/>
      <c r="E292" s="371"/>
      <c r="F292" s="147" t="s">
        <v>1375</v>
      </c>
      <c r="G292" s="50" t="s">
        <v>1870</v>
      </c>
      <c r="H292" s="51" t="s">
        <v>1106</v>
      </c>
      <c r="I292" s="49" t="s">
        <v>866</v>
      </c>
      <c r="J292" s="52" t="s">
        <v>316</v>
      </c>
      <c r="K292" s="52" t="s">
        <v>319</v>
      </c>
      <c r="L292" s="51" t="s">
        <v>1107</v>
      </c>
      <c r="M292" s="49" t="s">
        <v>13</v>
      </c>
      <c r="N292" s="53">
        <v>42913</v>
      </c>
      <c r="O292" s="53">
        <v>42826</v>
      </c>
      <c r="P292" s="53">
        <v>43555</v>
      </c>
      <c r="Q292" s="54">
        <v>77377.08</v>
      </c>
      <c r="R292" s="55">
        <v>0.45</v>
      </c>
      <c r="S292" s="54" t="s">
        <v>226</v>
      </c>
      <c r="T292" s="54">
        <v>34819.69</v>
      </c>
    </row>
    <row r="293" spans="2:20" s="24" customFormat="1" ht="142.5" customHeight="1" x14ac:dyDescent="0.2">
      <c r="B293" s="350"/>
      <c r="C293" s="351"/>
      <c r="D293" s="316"/>
      <c r="E293" s="371"/>
      <c r="F293" s="147" t="s">
        <v>1375</v>
      </c>
      <c r="G293" s="50" t="s">
        <v>1734</v>
      </c>
      <c r="H293" s="51" t="s">
        <v>2294</v>
      </c>
      <c r="I293" s="49" t="s">
        <v>804</v>
      </c>
      <c r="J293" s="52" t="s">
        <v>316</v>
      </c>
      <c r="K293" s="52" t="s">
        <v>319</v>
      </c>
      <c r="L293" s="51" t="s">
        <v>2620</v>
      </c>
      <c r="M293" s="49" t="s">
        <v>55</v>
      </c>
      <c r="N293" s="53">
        <v>42831</v>
      </c>
      <c r="O293" s="53">
        <v>42887</v>
      </c>
      <c r="P293" s="53">
        <v>43982</v>
      </c>
      <c r="Q293" s="54">
        <v>101396.76</v>
      </c>
      <c r="R293" s="55">
        <v>0.45</v>
      </c>
      <c r="S293" s="54" t="s">
        <v>226</v>
      </c>
      <c r="T293" s="54">
        <v>45628.54</v>
      </c>
    </row>
    <row r="294" spans="2:20" s="24" customFormat="1" ht="90" customHeight="1" x14ac:dyDescent="0.2">
      <c r="B294" s="350"/>
      <c r="C294" s="351"/>
      <c r="D294" s="316"/>
      <c r="E294" s="371"/>
      <c r="F294" s="147" t="s">
        <v>1375</v>
      </c>
      <c r="G294" s="50" t="s">
        <v>1884</v>
      </c>
      <c r="H294" s="51" t="s">
        <v>3267</v>
      </c>
      <c r="I294" s="49" t="s">
        <v>805</v>
      </c>
      <c r="J294" s="52" t="s">
        <v>316</v>
      </c>
      <c r="K294" s="52" t="s">
        <v>319</v>
      </c>
      <c r="L294" s="51" t="s">
        <v>2619</v>
      </c>
      <c r="M294" s="49" t="s">
        <v>13</v>
      </c>
      <c r="N294" s="53">
        <v>42831</v>
      </c>
      <c r="O294" s="53">
        <v>42917</v>
      </c>
      <c r="P294" s="53">
        <v>44011</v>
      </c>
      <c r="Q294" s="54">
        <v>94019.77</v>
      </c>
      <c r="R294" s="55">
        <v>0.45</v>
      </c>
      <c r="S294" s="54" t="s">
        <v>226</v>
      </c>
      <c r="T294" s="54">
        <v>42308.9</v>
      </c>
    </row>
    <row r="295" spans="2:20" s="24" customFormat="1" ht="111.75" customHeight="1" x14ac:dyDescent="0.2">
      <c r="B295" s="350"/>
      <c r="C295" s="351"/>
      <c r="D295" s="316"/>
      <c r="E295" s="371"/>
      <c r="F295" s="147" t="s">
        <v>1375</v>
      </c>
      <c r="G295" s="50" t="s">
        <v>1735</v>
      </c>
      <c r="H295" s="51" t="s">
        <v>795</v>
      </c>
      <c r="I295" s="49" t="s">
        <v>806</v>
      </c>
      <c r="J295" s="52" t="s">
        <v>316</v>
      </c>
      <c r="K295" s="52" t="s">
        <v>319</v>
      </c>
      <c r="L295" s="51" t="s">
        <v>2618</v>
      </c>
      <c r="M295" s="49" t="s">
        <v>13</v>
      </c>
      <c r="N295" s="53">
        <v>42831</v>
      </c>
      <c r="O295" s="53">
        <v>42948</v>
      </c>
      <c r="P295" s="53">
        <v>44042</v>
      </c>
      <c r="Q295" s="54">
        <v>285110.21000000002</v>
      </c>
      <c r="R295" s="55">
        <v>0.45</v>
      </c>
      <c r="S295" s="54" t="s">
        <v>226</v>
      </c>
      <c r="T295" s="54">
        <v>128299.59</v>
      </c>
    </row>
    <row r="296" spans="2:20" s="24" customFormat="1" ht="147" customHeight="1" x14ac:dyDescent="0.2">
      <c r="B296" s="350"/>
      <c r="C296" s="351"/>
      <c r="D296" s="316"/>
      <c r="E296" s="371"/>
      <c r="F296" s="147" t="s">
        <v>1375</v>
      </c>
      <c r="G296" s="50" t="s">
        <v>1736</v>
      </c>
      <c r="H296" s="51" t="s">
        <v>796</v>
      </c>
      <c r="I296" s="49" t="s">
        <v>807</v>
      </c>
      <c r="J296" s="52" t="s">
        <v>316</v>
      </c>
      <c r="K296" s="52" t="s">
        <v>319</v>
      </c>
      <c r="L296" s="51" t="s">
        <v>3403</v>
      </c>
      <c r="M296" s="49" t="s">
        <v>13</v>
      </c>
      <c r="N296" s="53">
        <v>42831</v>
      </c>
      <c r="O296" s="53">
        <v>42767</v>
      </c>
      <c r="P296" s="53">
        <v>43861</v>
      </c>
      <c r="Q296" s="54">
        <v>153550.96</v>
      </c>
      <c r="R296" s="55">
        <v>0.45</v>
      </c>
      <c r="S296" s="54" t="s">
        <v>226</v>
      </c>
      <c r="T296" s="54">
        <v>69097.929999999993</v>
      </c>
    </row>
    <row r="297" spans="2:20" s="24" customFormat="1" ht="144.75" customHeight="1" x14ac:dyDescent="0.2">
      <c r="B297" s="350"/>
      <c r="C297" s="351"/>
      <c r="D297" s="316"/>
      <c r="E297" s="371"/>
      <c r="F297" s="147" t="s">
        <v>1375</v>
      </c>
      <c r="G297" s="50" t="s">
        <v>1737</v>
      </c>
      <c r="H297" s="51" t="s">
        <v>797</v>
      </c>
      <c r="I297" s="49" t="s">
        <v>808</v>
      </c>
      <c r="J297" s="52" t="s">
        <v>316</v>
      </c>
      <c r="K297" s="52" t="s">
        <v>319</v>
      </c>
      <c r="L297" s="51" t="s">
        <v>800</v>
      </c>
      <c r="M297" s="49" t="s">
        <v>29</v>
      </c>
      <c r="N297" s="53">
        <v>42831</v>
      </c>
      <c r="O297" s="53">
        <v>42735</v>
      </c>
      <c r="P297" s="53">
        <v>43829</v>
      </c>
      <c r="Q297" s="54">
        <v>346279.14</v>
      </c>
      <c r="R297" s="55">
        <v>0.45</v>
      </c>
      <c r="S297" s="54" t="s">
        <v>226</v>
      </c>
      <c r="T297" s="54">
        <v>155825.60999999999</v>
      </c>
    </row>
    <row r="298" spans="2:20" s="24" customFormat="1" ht="169.5" customHeight="1" x14ac:dyDescent="0.2">
      <c r="B298" s="350"/>
      <c r="C298" s="351"/>
      <c r="D298" s="316"/>
      <c r="E298" s="371"/>
      <c r="F298" s="147" t="s">
        <v>1375</v>
      </c>
      <c r="G298" s="50" t="s">
        <v>5097</v>
      </c>
      <c r="H298" s="51" t="s">
        <v>5098</v>
      </c>
      <c r="I298" s="49" t="s">
        <v>5095</v>
      </c>
      <c r="J298" s="52" t="s">
        <v>316</v>
      </c>
      <c r="K298" s="52" t="s">
        <v>319</v>
      </c>
      <c r="L298" s="51" t="s">
        <v>5099</v>
      </c>
      <c r="M298" s="49" t="s">
        <v>22</v>
      </c>
      <c r="N298" s="53">
        <v>42949</v>
      </c>
      <c r="O298" s="53">
        <v>42698</v>
      </c>
      <c r="P298" s="53">
        <v>43427</v>
      </c>
      <c r="Q298" s="54">
        <v>129930.08</v>
      </c>
      <c r="R298" s="55">
        <v>0.45</v>
      </c>
      <c r="S298" s="54" t="s">
        <v>226</v>
      </c>
      <c r="T298" s="54">
        <v>58468.54</v>
      </c>
    </row>
    <row r="299" spans="2:20" s="24" customFormat="1" ht="142.5" customHeight="1" x14ac:dyDescent="0.2">
      <c r="B299" s="350"/>
      <c r="C299" s="351"/>
      <c r="D299" s="316"/>
      <c r="E299" s="371"/>
      <c r="F299" s="147" t="s">
        <v>1375</v>
      </c>
      <c r="G299" s="283" t="s">
        <v>1956</v>
      </c>
      <c r="H299" s="51" t="s">
        <v>2295</v>
      </c>
      <c r="I299" s="49" t="s">
        <v>809</v>
      </c>
      <c r="J299" s="52" t="s">
        <v>316</v>
      </c>
      <c r="K299" s="52" t="s">
        <v>319</v>
      </c>
      <c r="L299" s="51" t="s">
        <v>2617</v>
      </c>
      <c r="M299" s="49" t="s">
        <v>13</v>
      </c>
      <c r="N299" s="53">
        <v>42831</v>
      </c>
      <c r="O299" s="53">
        <v>42948</v>
      </c>
      <c r="P299" s="53">
        <v>44316</v>
      </c>
      <c r="Q299" s="54">
        <v>608343.05000000005</v>
      </c>
      <c r="R299" s="55">
        <v>0.45</v>
      </c>
      <c r="S299" s="54" t="s">
        <v>226</v>
      </c>
      <c r="T299" s="54">
        <v>273754.37</v>
      </c>
    </row>
    <row r="300" spans="2:20" s="24" customFormat="1" ht="108" customHeight="1" x14ac:dyDescent="0.2">
      <c r="B300" s="350"/>
      <c r="C300" s="351"/>
      <c r="D300" s="316"/>
      <c r="E300" s="371"/>
      <c r="F300" s="147" t="s">
        <v>1375</v>
      </c>
      <c r="G300" s="50" t="s">
        <v>1885</v>
      </c>
      <c r="H300" s="51" t="s">
        <v>798</v>
      </c>
      <c r="I300" s="49" t="s">
        <v>810</v>
      </c>
      <c r="J300" s="52" t="s">
        <v>316</v>
      </c>
      <c r="K300" s="52" t="s">
        <v>319</v>
      </c>
      <c r="L300" s="51" t="s">
        <v>801</v>
      </c>
      <c r="M300" s="49" t="s">
        <v>22</v>
      </c>
      <c r="N300" s="53">
        <v>42831</v>
      </c>
      <c r="O300" s="53">
        <v>42837</v>
      </c>
      <c r="P300" s="53">
        <v>44296</v>
      </c>
      <c r="Q300" s="54">
        <v>44511.19</v>
      </c>
      <c r="R300" s="55">
        <v>0.45</v>
      </c>
      <c r="S300" s="54" t="s">
        <v>226</v>
      </c>
      <c r="T300" s="54">
        <v>20030.04</v>
      </c>
    </row>
    <row r="301" spans="2:20" s="24" customFormat="1" ht="146.25" customHeight="1" x14ac:dyDescent="0.2">
      <c r="B301" s="350"/>
      <c r="C301" s="351"/>
      <c r="D301" s="316"/>
      <c r="E301" s="371"/>
      <c r="F301" s="147" t="s">
        <v>1375</v>
      </c>
      <c r="G301" s="50" t="s">
        <v>1739</v>
      </c>
      <c r="H301" s="51" t="s">
        <v>799</v>
      </c>
      <c r="I301" s="49" t="s">
        <v>811</v>
      </c>
      <c r="J301" s="52" t="s">
        <v>316</v>
      </c>
      <c r="K301" s="52" t="s">
        <v>319</v>
      </c>
      <c r="L301" s="51" t="s">
        <v>802</v>
      </c>
      <c r="M301" s="49" t="s">
        <v>1108</v>
      </c>
      <c r="N301" s="53">
        <v>42831</v>
      </c>
      <c r="O301" s="53">
        <v>42675</v>
      </c>
      <c r="P301" s="53">
        <v>43769</v>
      </c>
      <c r="Q301" s="54">
        <v>155391.28</v>
      </c>
      <c r="R301" s="55">
        <v>0.45</v>
      </c>
      <c r="S301" s="54" t="s">
        <v>226</v>
      </c>
      <c r="T301" s="54">
        <v>69926.080000000002</v>
      </c>
    </row>
    <row r="302" spans="2:20" s="24" customFormat="1" ht="178.5" customHeight="1" x14ac:dyDescent="0.2">
      <c r="B302" s="350"/>
      <c r="C302" s="351"/>
      <c r="D302" s="316"/>
      <c r="E302" s="371"/>
      <c r="F302" s="147" t="s">
        <v>1377</v>
      </c>
      <c r="G302" s="50" t="s">
        <v>702</v>
      </c>
      <c r="H302" s="51" t="s">
        <v>1081</v>
      </c>
      <c r="I302" s="49" t="s">
        <v>1082</v>
      </c>
      <c r="J302" s="52" t="s">
        <v>316</v>
      </c>
      <c r="K302" s="52" t="s">
        <v>319</v>
      </c>
      <c r="L302" s="51" t="s">
        <v>1109</v>
      </c>
      <c r="M302" s="149" t="s">
        <v>13</v>
      </c>
      <c r="N302" s="53">
        <v>42808</v>
      </c>
      <c r="O302" s="53">
        <v>42815</v>
      </c>
      <c r="P302" s="53">
        <v>43910</v>
      </c>
      <c r="Q302" s="54">
        <v>356572</v>
      </c>
      <c r="R302" s="55">
        <v>0.7</v>
      </c>
      <c r="S302" s="54" t="s">
        <v>226</v>
      </c>
      <c r="T302" s="54">
        <v>249600.4</v>
      </c>
    </row>
    <row r="303" spans="2:20" s="24" customFormat="1" ht="140.25" customHeight="1" x14ac:dyDescent="0.2">
      <c r="B303" s="350"/>
      <c r="C303" s="351"/>
      <c r="D303" s="316"/>
      <c r="E303" s="371"/>
      <c r="F303" s="147" t="s">
        <v>1376</v>
      </c>
      <c r="G303" s="50" t="s">
        <v>1887</v>
      </c>
      <c r="H303" s="51" t="s">
        <v>1083</v>
      </c>
      <c r="I303" s="49" t="s">
        <v>1084</v>
      </c>
      <c r="J303" s="52" t="s">
        <v>316</v>
      </c>
      <c r="K303" s="52" t="s">
        <v>319</v>
      </c>
      <c r="L303" s="51" t="s">
        <v>1110</v>
      </c>
      <c r="M303" s="149" t="s">
        <v>15</v>
      </c>
      <c r="N303" s="53">
        <v>42964</v>
      </c>
      <c r="O303" s="53">
        <v>42736</v>
      </c>
      <c r="P303" s="53">
        <v>43465</v>
      </c>
      <c r="Q303" s="54">
        <v>48180.36</v>
      </c>
      <c r="R303" s="55">
        <v>0.53</v>
      </c>
      <c r="S303" s="54" t="s">
        <v>226</v>
      </c>
      <c r="T303" s="54">
        <v>26154.04</v>
      </c>
    </row>
    <row r="304" spans="2:20" s="24" customFormat="1" ht="249.75" customHeight="1" x14ac:dyDescent="0.2">
      <c r="B304" s="350"/>
      <c r="C304" s="351"/>
      <c r="D304" s="316"/>
      <c r="E304" s="371"/>
      <c r="F304" s="147" t="s">
        <v>1376</v>
      </c>
      <c r="G304" s="50" t="s">
        <v>2901</v>
      </c>
      <c r="H304" s="51" t="s">
        <v>1086</v>
      </c>
      <c r="I304" s="49" t="s">
        <v>1085</v>
      </c>
      <c r="J304" s="52" t="s">
        <v>316</v>
      </c>
      <c r="K304" s="52" t="s">
        <v>319</v>
      </c>
      <c r="L304" s="51" t="s">
        <v>2616</v>
      </c>
      <c r="M304" s="49" t="s">
        <v>15</v>
      </c>
      <c r="N304" s="53">
        <v>42964</v>
      </c>
      <c r="O304" s="53">
        <v>42737</v>
      </c>
      <c r="P304" s="53">
        <v>43465</v>
      </c>
      <c r="Q304" s="54">
        <v>7613.66</v>
      </c>
      <c r="R304" s="55">
        <v>0.54</v>
      </c>
      <c r="S304" s="54" t="s">
        <v>226</v>
      </c>
      <c r="T304" s="54">
        <v>4517.57</v>
      </c>
    </row>
    <row r="305" spans="2:20" s="24" customFormat="1" ht="136.5" customHeight="1" x14ac:dyDescent="0.2">
      <c r="B305" s="350"/>
      <c r="C305" s="351"/>
      <c r="D305" s="316"/>
      <c r="E305" s="371"/>
      <c r="F305" s="147" t="s">
        <v>1378</v>
      </c>
      <c r="G305" s="50" t="s">
        <v>1740</v>
      </c>
      <c r="H305" s="51" t="s">
        <v>1295</v>
      </c>
      <c r="I305" s="49" t="s">
        <v>1296</v>
      </c>
      <c r="J305" s="52" t="s">
        <v>316</v>
      </c>
      <c r="K305" s="52" t="s">
        <v>319</v>
      </c>
      <c r="L305" s="51" t="s">
        <v>1311</v>
      </c>
      <c r="M305" s="49" t="s">
        <v>22</v>
      </c>
      <c r="N305" s="53">
        <v>43153</v>
      </c>
      <c r="O305" s="53">
        <v>43073</v>
      </c>
      <c r="P305" s="53">
        <v>44349</v>
      </c>
      <c r="Q305" s="54">
        <v>385187.69</v>
      </c>
      <c r="R305" s="55">
        <v>0.45</v>
      </c>
      <c r="S305" s="54" t="s">
        <v>226</v>
      </c>
      <c r="T305" s="54">
        <v>173334.46</v>
      </c>
    </row>
    <row r="306" spans="2:20" s="24" customFormat="1" ht="130.5" customHeight="1" x14ac:dyDescent="0.2">
      <c r="B306" s="350"/>
      <c r="C306" s="351"/>
      <c r="D306" s="316"/>
      <c r="E306" s="371"/>
      <c r="F306" s="147" t="s">
        <v>1378</v>
      </c>
      <c r="G306" s="50" t="s">
        <v>954</v>
      </c>
      <c r="H306" s="51" t="s">
        <v>3404</v>
      </c>
      <c r="I306" s="49" t="s">
        <v>1297</v>
      </c>
      <c r="J306" s="52" t="s">
        <v>316</v>
      </c>
      <c r="K306" s="52" t="s">
        <v>319</v>
      </c>
      <c r="L306" s="51" t="s">
        <v>3405</v>
      </c>
      <c r="M306" s="49" t="s">
        <v>15</v>
      </c>
      <c r="N306" s="53">
        <v>43153</v>
      </c>
      <c r="O306" s="53">
        <v>42885</v>
      </c>
      <c r="P306" s="53">
        <v>43799</v>
      </c>
      <c r="Q306" s="54">
        <v>199922.57</v>
      </c>
      <c r="R306" s="55">
        <v>0.45</v>
      </c>
      <c r="S306" s="54" t="s">
        <v>226</v>
      </c>
      <c r="T306" s="54">
        <v>89965.15</v>
      </c>
    </row>
    <row r="307" spans="2:20" s="24" customFormat="1" ht="90" customHeight="1" x14ac:dyDescent="0.2">
      <c r="B307" s="350"/>
      <c r="C307" s="351"/>
      <c r="D307" s="316"/>
      <c r="E307" s="371"/>
      <c r="F307" s="147" t="s">
        <v>1378</v>
      </c>
      <c r="G307" s="50" t="s">
        <v>1741</v>
      </c>
      <c r="H307" s="51" t="s">
        <v>1298</v>
      </c>
      <c r="I307" s="49" t="s">
        <v>1299</v>
      </c>
      <c r="J307" s="52" t="s">
        <v>316</v>
      </c>
      <c r="K307" s="52" t="s">
        <v>319</v>
      </c>
      <c r="L307" s="51" t="s">
        <v>2615</v>
      </c>
      <c r="M307" s="49" t="s">
        <v>13</v>
      </c>
      <c r="N307" s="53">
        <v>43153</v>
      </c>
      <c r="O307" s="53">
        <v>43145</v>
      </c>
      <c r="P307" s="53">
        <v>44282</v>
      </c>
      <c r="Q307" s="54">
        <v>178269.02</v>
      </c>
      <c r="R307" s="55">
        <v>0.45</v>
      </c>
      <c r="S307" s="54" t="s">
        <v>226</v>
      </c>
      <c r="T307" s="54">
        <v>80221.06</v>
      </c>
    </row>
    <row r="308" spans="2:20" s="24" customFormat="1" ht="90" customHeight="1" x14ac:dyDescent="0.2">
      <c r="B308" s="350"/>
      <c r="C308" s="351"/>
      <c r="D308" s="316"/>
      <c r="E308" s="371"/>
      <c r="F308" s="147" t="s">
        <v>1378</v>
      </c>
      <c r="G308" s="50" t="s">
        <v>998</v>
      </c>
      <c r="H308" s="51" t="s">
        <v>1300</v>
      </c>
      <c r="I308" s="49" t="s">
        <v>1301</v>
      </c>
      <c r="J308" s="52" t="s">
        <v>316</v>
      </c>
      <c r="K308" s="52" t="s">
        <v>319</v>
      </c>
      <c r="L308" s="51" t="s">
        <v>1312</v>
      </c>
      <c r="M308" s="49" t="s">
        <v>19</v>
      </c>
      <c r="N308" s="53">
        <v>43153</v>
      </c>
      <c r="O308" s="53">
        <v>43204</v>
      </c>
      <c r="P308" s="53">
        <v>44663</v>
      </c>
      <c r="Q308" s="54">
        <v>37211.17</v>
      </c>
      <c r="R308" s="55">
        <v>0.45</v>
      </c>
      <c r="S308" s="54" t="s">
        <v>226</v>
      </c>
      <c r="T308" s="54">
        <v>16745.03</v>
      </c>
    </row>
    <row r="309" spans="2:20" s="24" customFormat="1" ht="139.5" customHeight="1" x14ac:dyDescent="0.2">
      <c r="B309" s="350"/>
      <c r="C309" s="351"/>
      <c r="D309" s="316"/>
      <c r="E309" s="371"/>
      <c r="F309" s="147" t="s">
        <v>1378</v>
      </c>
      <c r="G309" s="50" t="s">
        <v>1742</v>
      </c>
      <c r="H309" s="51" t="s">
        <v>1403</v>
      </c>
      <c r="I309" s="49" t="s">
        <v>1404</v>
      </c>
      <c r="J309" s="52" t="s">
        <v>316</v>
      </c>
      <c r="K309" s="52" t="s">
        <v>319</v>
      </c>
      <c r="L309" s="51" t="s">
        <v>1405</v>
      </c>
      <c r="M309" s="49" t="s">
        <v>1</v>
      </c>
      <c r="N309" s="53">
        <v>43153</v>
      </c>
      <c r="O309" s="53">
        <v>43145</v>
      </c>
      <c r="P309" s="53">
        <v>44561</v>
      </c>
      <c r="Q309" s="54">
        <v>98397.18</v>
      </c>
      <c r="R309" s="55">
        <v>0.45</v>
      </c>
      <c r="S309" s="54" t="s">
        <v>226</v>
      </c>
      <c r="T309" s="54">
        <v>44278.73</v>
      </c>
    </row>
    <row r="310" spans="2:20" s="24" customFormat="1" ht="136.5" customHeight="1" x14ac:dyDescent="0.2">
      <c r="B310" s="350"/>
      <c r="C310" s="351"/>
      <c r="D310" s="316"/>
      <c r="E310" s="371"/>
      <c r="F310" s="147" t="s">
        <v>1378</v>
      </c>
      <c r="G310" s="50" t="s">
        <v>1743</v>
      </c>
      <c r="H310" s="51" t="s">
        <v>1302</v>
      </c>
      <c r="I310" s="49" t="s">
        <v>1303</v>
      </c>
      <c r="J310" s="52" t="s">
        <v>316</v>
      </c>
      <c r="K310" s="52" t="s">
        <v>319</v>
      </c>
      <c r="L310" s="51" t="s">
        <v>1313</v>
      </c>
      <c r="M310" s="49" t="s">
        <v>1</v>
      </c>
      <c r="N310" s="53">
        <v>43153</v>
      </c>
      <c r="O310" s="53">
        <v>43145</v>
      </c>
      <c r="P310" s="53">
        <v>44605</v>
      </c>
      <c r="Q310" s="54">
        <v>53414.23</v>
      </c>
      <c r="R310" s="55">
        <v>0.45</v>
      </c>
      <c r="S310" s="54" t="s">
        <v>226</v>
      </c>
      <c r="T310" s="54">
        <v>24036.400000000001</v>
      </c>
    </row>
    <row r="311" spans="2:20" s="24" customFormat="1" ht="151.5" customHeight="1" x14ac:dyDescent="0.2">
      <c r="B311" s="350"/>
      <c r="C311" s="351"/>
      <c r="D311" s="316"/>
      <c r="E311" s="371"/>
      <c r="F311" s="147" t="s">
        <v>1378</v>
      </c>
      <c r="G311" s="50" t="s">
        <v>1888</v>
      </c>
      <c r="H311" s="51" t="s">
        <v>1304</v>
      </c>
      <c r="I311" s="49" t="s">
        <v>1305</v>
      </c>
      <c r="J311" s="52" t="s">
        <v>316</v>
      </c>
      <c r="K311" s="52" t="s">
        <v>319</v>
      </c>
      <c r="L311" s="51" t="s">
        <v>1314</v>
      </c>
      <c r="M311" s="49" t="s">
        <v>29</v>
      </c>
      <c r="N311" s="53">
        <v>43153</v>
      </c>
      <c r="O311" s="53">
        <v>43040</v>
      </c>
      <c r="P311" s="53">
        <v>44500</v>
      </c>
      <c r="Q311" s="54">
        <v>377911.7</v>
      </c>
      <c r="R311" s="55">
        <v>0.45</v>
      </c>
      <c r="S311" s="54" t="s">
        <v>226</v>
      </c>
      <c r="T311" s="54">
        <v>170060.27</v>
      </c>
    </row>
    <row r="312" spans="2:20" s="24" customFormat="1" ht="144.75" customHeight="1" x14ac:dyDescent="0.2">
      <c r="B312" s="350"/>
      <c r="C312" s="351"/>
      <c r="D312" s="316"/>
      <c r="E312" s="371"/>
      <c r="F312" s="147" t="s">
        <v>1378</v>
      </c>
      <c r="G312" s="50" t="s">
        <v>1889</v>
      </c>
      <c r="H312" s="51" t="s">
        <v>3406</v>
      </c>
      <c r="I312" s="49" t="s">
        <v>1306</v>
      </c>
      <c r="J312" s="52" t="s">
        <v>316</v>
      </c>
      <c r="K312" s="52" t="s">
        <v>319</v>
      </c>
      <c r="L312" s="51" t="s">
        <v>2614</v>
      </c>
      <c r="M312" s="49" t="s">
        <v>1</v>
      </c>
      <c r="N312" s="53">
        <v>43153</v>
      </c>
      <c r="O312" s="53">
        <v>43191</v>
      </c>
      <c r="P312" s="53">
        <v>44772</v>
      </c>
      <c r="Q312" s="54">
        <v>93567.01</v>
      </c>
      <c r="R312" s="55">
        <v>0.45</v>
      </c>
      <c r="S312" s="54" t="s">
        <v>226</v>
      </c>
      <c r="T312" s="54">
        <v>42105.15</v>
      </c>
    </row>
    <row r="313" spans="2:20" s="24" customFormat="1" ht="131.25" customHeight="1" x14ac:dyDescent="0.2">
      <c r="B313" s="350"/>
      <c r="C313" s="351"/>
      <c r="D313" s="316"/>
      <c r="E313" s="371"/>
      <c r="F313" s="147" t="s">
        <v>1378</v>
      </c>
      <c r="G313" s="50" t="s">
        <v>1855</v>
      </c>
      <c r="H313" s="51" t="s">
        <v>3407</v>
      </c>
      <c r="I313" s="49" t="s">
        <v>1406</v>
      </c>
      <c r="J313" s="52" t="s">
        <v>316</v>
      </c>
      <c r="K313" s="52" t="s">
        <v>319</v>
      </c>
      <c r="L313" s="51" t="s">
        <v>2902</v>
      </c>
      <c r="M313" s="49" t="s">
        <v>55</v>
      </c>
      <c r="N313" s="53">
        <v>43153</v>
      </c>
      <c r="O313" s="53">
        <v>43191</v>
      </c>
      <c r="P313" s="53">
        <v>44285</v>
      </c>
      <c r="Q313" s="54">
        <v>127195.86</v>
      </c>
      <c r="R313" s="55">
        <v>0.45</v>
      </c>
      <c r="S313" s="54" t="s">
        <v>226</v>
      </c>
      <c r="T313" s="54">
        <v>57238.14</v>
      </c>
    </row>
    <row r="314" spans="2:20" s="24" customFormat="1" ht="90" customHeight="1" x14ac:dyDescent="0.2">
      <c r="B314" s="350"/>
      <c r="C314" s="351"/>
      <c r="D314" s="316"/>
      <c r="E314" s="371"/>
      <c r="F314" s="147" t="s">
        <v>1378</v>
      </c>
      <c r="G314" s="50" t="s">
        <v>999</v>
      </c>
      <c r="H314" s="51" t="s">
        <v>2296</v>
      </c>
      <c r="I314" s="49" t="s">
        <v>1307</v>
      </c>
      <c r="J314" s="52" t="s">
        <v>316</v>
      </c>
      <c r="K314" s="52" t="s">
        <v>319</v>
      </c>
      <c r="L314" s="51" t="s">
        <v>1315</v>
      </c>
      <c r="M314" s="49" t="s">
        <v>1</v>
      </c>
      <c r="N314" s="53">
        <v>43153</v>
      </c>
      <c r="O314" s="53">
        <v>43191</v>
      </c>
      <c r="P314" s="53">
        <v>44650</v>
      </c>
      <c r="Q314" s="54">
        <v>158860.48000000001</v>
      </c>
      <c r="R314" s="55">
        <v>0.45</v>
      </c>
      <c r="S314" s="54" t="s">
        <v>226</v>
      </c>
      <c r="T314" s="54">
        <v>71487.22</v>
      </c>
    </row>
    <row r="315" spans="2:20" s="24" customFormat="1" ht="114.75" customHeight="1" x14ac:dyDescent="0.2">
      <c r="B315" s="350"/>
      <c r="C315" s="351"/>
      <c r="D315" s="316"/>
      <c r="E315" s="371"/>
      <c r="F315" s="147" t="s">
        <v>1378</v>
      </c>
      <c r="G315" s="50" t="s">
        <v>1745</v>
      </c>
      <c r="H315" s="51" t="s">
        <v>1308</v>
      </c>
      <c r="I315" s="49" t="s">
        <v>1309</v>
      </c>
      <c r="J315" s="52" t="s">
        <v>316</v>
      </c>
      <c r="K315" s="52" t="s">
        <v>319</v>
      </c>
      <c r="L315" s="51" t="s">
        <v>1316</v>
      </c>
      <c r="M315" s="49" t="s">
        <v>55</v>
      </c>
      <c r="N315" s="53">
        <v>43153</v>
      </c>
      <c r="O315" s="53">
        <v>43207</v>
      </c>
      <c r="P315" s="53">
        <v>45031</v>
      </c>
      <c r="Q315" s="54">
        <v>52646.04</v>
      </c>
      <c r="R315" s="55">
        <v>0.45</v>
      </c>
      <c r="S315" s="54" t="s">
        <v>226</v>
      </c>
      <c r="T315" s="54">
        <v>23690.720000000001</v>
      </c>
    </row>
    <row r="316" spans="2:20" s="24" customFormat="1" ht="100.5" customHeight="1" x14ac:dyDescent="0.2">
      <c r="B316" s="350"/>
      <c r="C316" s="351"/>
      <c r="D316" s="316"/>
      <c r="E316" s="371"/>
      <c r="F316" s="147" t="s">
        <v>1378</v>
      </c>
      <c r="G316" s="50" t="s">
        <v>1890</v>
      </c>
      <c r="H316" s="51" t="s">
        <v>2322</v>
      </c>
      <c r="I316" s="49" t="s">
        <v>1310</v>
      </c>
      <c r="J316" s="52" t="s">
        <v>316</v>
      </c>
      <c r="K316" s="52" t="s">
        <v>319</v>
      </c>
      <c r="L316" s="51" t="s">
        <v>1317</v>
      </c>
      <c r="M316" s="49" t="s">
        <v>22</v>
      </c>
      <c r="N316" s="53">
        <v>43153</v>
      </c>
      <c r="O316" s="53">
        <v>43160</v>
      </c>
      <c r="P316" s="53">
        <v>44255</v>
      </c>
      <c r="Q316" s="54">
        <v>232269.78</v>
      </c>
      <c r="R316" s="55">
        <v>0.45</v>
      </c>
      <c r="S316" s="54" t="s">
        <v>226</v>
      </c>
      <c r="T316" s="54">
        <v>104521.4</v>
      </c>
    </row>
    <row r="317" spans="2:20" s="24" customFormat="1" ht="165" customHeight="1" x14ac:dyDescent="0.2">
      <c r="B317" s="350"/>
      <c r="C317" s="351"/>
      <c r="D317" s="316"/>
      <c r="E317" s="371"/>
      <c r="F317" s="147" t="s">
        <v>1255</v>
      </c>
      <c r="G317" s="50" t="s">
        <v>1851</v>
      </c>
      <c r="H317" s="51" t="s">
        <v>1256</v>
      </c>
      <c r="I317" s="49" t="s">
        <v>1249</v>
      </c>
      <c r="J317" s="52" t="s">
        <v>316</v>
      </c>
      <c r="K317" s="52" t="s">
        <v>319</v>
      </c>
      <c r="L317" s="51" t="s">
        <v>1259</v>
      </c>
      <c r="M317" s="49" t="s">
        <v>4</v>
      </c>
      <c r="N317" s="53">
        <v>43105</v>
      </c>
      <c r="O317" s="53">
        <v>43146</v>
      </c>
      <c r="P317" s="53">
        <v>43510</v>
      </c>
      <c r="Q317" s="54">
        <v>10000</v>
      </c>
      <c r="R317" s="55">
        <v>0.75</v>
      </c>
      <c r="S317" s="54" t="s">
        <v>226</v>
      </c>
      <c r="T317" s="54">
        <v>7500</v>
      </c>
    </row>
    <row r="318" spans="2:20" s="24" customFormat="1" ht="137.25" customHeight="1" x14ac:dyDescent="0.2">
      <c r="B318" s="350"/>
      <c r="C318" s="351"/>
      <c r="D318" s="316"/>
      <c r="E318" s="371"/>
      <c r="F318" s="147" t="s">
        <v>1255</v>
      </c>
      <c r="G318" s="50" t="s">
        <v>1746</v>
      </c>
      <c r="H318" s="51" t="s">
        <v>2323</v>
      </c>
      <c r="I318" s="49" t="s">
        <v>1250</v>
      </c>
      <c r="J318" s="52" t="s">
        <v>316</v>
      </c>
      <c r="K318" s="52" t="s">
        <v>319</v>
      </c>
      <c r="L318" s="51" t="s">
        <v>2613</v>
      </c>
      <c r="M318" s="49" t="s">
        <v>29</v>
      </c>
      <c r="N318" s="53">
        <v>43105</v>
      </c>
      <c r="O318" s="53">
        <v>43134</v>
      </c>
      <c r="P318" s="53">
        <v>43498</v>
      </c>
      <c r="Q318" s="54">
        <v>13260</v>
      </c>
      <c r="R318" s="55">
        <v>0.75</v>
      </c>
      <c r="S318" s="54" t="s">
        <v>226</v>
      </c>
      <c r="T318" s="54">
        <v>9945</v>
      </c>
    </row>
    <row r="319" spans="2:20" s="24" customFormat="1" ht="90" customHeight="1" x14ac:dyDescent="0.2">
      <c r="B319" s="350"/>
      <c r="C319" s="351"/>
      <c r="D319" s="316"/>
      <c r="E319" s="371"/>
      <c r="F319" s="147" t="s">
        <v>1255</v>
      </c>
      <c r="G319" s="50" t="s">
        <v>1747</v>
      </c>
      <c r="H319" s="51" t="s">
        <v>1257</v>
      </c>
      <c r="I319" s="49" t="s">
        <v>1251</v>
      </c>
      <c r="J319" s="52" t="s">
        <v>316</v>
      </c>
      <c r="K319" s="52" t="s">
        <v>319</v>
      </c>
      <c r="L319" s="51" t="s">
        <v>1260</v>
      </c>
      <c r="M319" s="49" t="s">
        <v>15</v>
      </c>
      <c r="N319" s="53">
        <v>43105</v>
      </c>
      <c r="O319" s="53">
        <v>43265</v>
      </c>
      <c r="P319" s="53">
        <v>43629</v>
      </c>
      <c r="Q319" s="54">
        <v>13260</v>
      </c>
      <c r="R319" s="55">
        <v>0.75</v>
      </c>
      <c r="S319" s="54" t="s">
        <v>226</v>
      </c>
      <c r="T319" s="54">
        <v>9945</v>
      </c>
    </row>
    <row r="320" spans="2:20" s="24" customFormat="1" ht="90" customHeight="1" x14ac:dyDescent="0.2">
      <c r="B320" s="350"/>
      <c r="C320" s="351"/>
      <c r="D320" s="316"/>
      <c r="E320" s="371"/>
      <c r="F320" s="147" t="s">
        <v>1255</v>
      </c>
      <c r="G320" s="50" t="s">
        <v>1748</v>
      </c>
      <c r="H320" s="51" t="s">
        <v>3408</v>
      </c>
      <c r="I320" s="49" t="s">
        <v>1252</v>
      </c>
      <c r="J320" s="52" t="s">
        <v>316</v>
      </c>
      <c r="K320" s="52" t="s">
        <v>319</v>
      </c>
      <c r="L320" s="51" t="s">
        <v>3409</v>
      </c>
      <c r="M320" s="49" t="s">
        <v>22</v>
      </c>
      <c r="N320" s="53">
        <v>43105</v>
      </c>
      <c r="O320" s="53">
        <v>43151</v>
      </c>
      <c r="P320" s="53">
        <v>43515</v>
      </c>
      <c r="Q320" s="54">
        <v>5000</v>
      </c>
      <c r="R320" s="55">
        <v>0.75</v>
      </c>
      <c r="S320" s="54" t="s">
        <v>226</v>
      </c>
      <c r="T320" s="54">
        <v>3750</v>
      </c>
    </row>
    <row r="321" spans="2:20" s="24" customFormat="1" ht="90" customHeight="1" x14ac:dyDescent="0.2">
      <c r="B321" s="350"/>
      <c r="C321" s="351"/>
      <c r="D321" s="316"/>
      <c r="E321" s="371"/>
      <c r="F321" s="147" t="s">
        <v>1255</v>
      </c>
      <c r="G321" s="50" t="s">
        <v>1891</v>
      </c>
      <c r="H321" s="51" t="s">
        <v>1258</v>
      </c>
      <c r="I321" s="49" t="s">
        <v>1253</v>
      </c>
      <c r="J321" s="52" t="s">
        <v>316</v>
      </c>
      <c r="K321" s="52" t="s">
        <v>319</v>
      </c>
      <c r="L321" s="51" t="s">
        <v>2612</v>
      </c>
      <c r="M321" s="49" t="s">
        <v>13</v>
      </c>
      <c r="N321" s="53">
        <v>43105</v>
      </c>
      <c r="O321" s="53">
        <v>43151</v>
      </c>
      <c r="P321" s="53">
        <v>43515</v>
      </c>
      <c r="Q321" s="54">
        <v>13260</v>
      </c>
      <c r="R321" s="55">
        <v>0.75</v>
      </c>
      <c r="S321" s="54" t="s">
        <v>226</v>
      </c>
      <c r="T321" s="54">
        <v>9945</v>
      </c>
    </row>
    <row r="322" spans="2:20" s="24" customFormat="1" ht="161.25" customHeight="1" x14ac:dyDescent="0.2">
      <c r="B322" s="350"/>
      <c r="C322" s="351"/>
      <c r="D322" s="316"/>
      <c r="E322" s="371"/>
      <c r="F322" s="147" t="s">
        <v>1255</v>
      </c>
      <c r="G322" s="50" t="s">
        <v>1749</v>
      </c>
      <c r="H322" s="51" t="s">
        <v>2297</v>
      </c>
      <c r="I322" s="49" t="s">
        <v>1254</v>
      </c>
      <c r="J322" s="52" t="s">
        <v>316</v>
      </c>
      <c r="K322" s="52" t="s">
        <v>319</v>
      </c>
      <c r="L322" s="51" t="s">
        <v>2611</v>
      </c>
      <c r="M322" s="49" t="s">
        <v>19</v>
      </c>
      <c r="N322" s="53">
        <v>43105</v>
      </c>
      <c r="O322" s="53">
        <v>43151</v>
      </c>
      <c r="P322" s="53">
        <v>43515</v>
      </c>
      <c r="Q322" s="54">
        <v>5000</v>
      </c>
      <c r="R322" s="55">
        <v>0.75</v>
      </c>
      <c r="S322" s="54" t="s">
        <v>226</v>
      </c>
      <c r="T322" s="54">
        <v>3750</v>
      </c>
    </row>
    <row r="323" spans="2:20" s="24" customFormat="1" ht="153" customHeight="1" x14ac:dyDescent="0.2">
      <c r="B323" s="350"/>
      <c r="C323" s="351"/>
      <c r="D323" s="316"/>
      <c r="E323" s="371"/>
      <c r="F323" s="147" t="s">
        <v>1682</v>
      </c>
      <c r="G323" s="50" t="s">
        <v>1732</v>
      </c>
      <c r="H323" s="51" t="s">
        <v>1704</v>
      </c>
      <c r="I323" s="49" t="s">
        <v>1701</v>
      </c>
      <c r="J323" s="52" t="s">
        <v>316</v>
      </c>
      <c r="K323" s="52" t="s">
        <v>319</v>
      </c>
      <c r="L323" s="51" t="s">
        <v>1705</v>
      </c>
      <c r="M323" s="49" t="s">
        <v>4132</v>
      </c>
      <c r="N323" s="53">
        <v>43398</v>
      </c>
      <c r="O323" s="53">
        <v>43427</v>
      </c>
      <c r="P323" s="53">
        <v>45077</v>
      </c>
      <c r="Q323" s="54">
        <v>1081.1400000000001</v>
      </c>
      <c r="R323" s="55">
        <v>0.54349999999999998</v>
      </c>
      <c r="S323" s="54" t="s">
        <v>226</v>
      </c>
      <c r="T323" s="54">
        <v>737.42</v>
      </c>
    </row>
    <row r="324" spans="2:20" s="24" customFormat="1" ht="158.25" customHeight="1" x14ac:dyDescent="0.2">
      <c r="B324" s="350"/>
      <c r="C324" s="351"/>
      <c r="D324" s="316"/>
      <c r="E324" s="371"/>
      <c r="F324" s="147" t="s">
        <v>1682</v>
      </c>
      <c r="G324" s="50" t="s">
        <v>2901</v>
      </c>
      <c r="H324" s="51" t="s">
        <v>1086</v>
      </c>
      <c r="I324" s="49" t="s">
        <v>1702</v>
      </c>
      <c r="J324" s="52" t="s">
        <v>316</v>
      </c>
      <c r="K324" s="52" t="s">
        <v>319</v>
      </c>
      <c r="L324" s="51" t="s">
        <v>2610</v>
      </c>
      <c r="M324" s="49" t="s">
        <v>15</v>
      </c>
      <c r="N324" s="53">
        <v>43398</v>
      </c>
      <c r="O324" s="53">
        <v>43405</v>
      </c>
      <c r="P324" s="53">
        <v>43830</v>
      </c>
      <c r="Q324" s="54">
        <v>11246.87</v>
      </c>
      <c r="R324" s="55">
        <v>0.55010000000000003</v>
      </c>
      <c r="S324" s="54" t="s">
        <v>226</v>
      </c>
      <c r="T324" s="54">
        <v>6287.47</v>
      </c>
    </row>
    <row r="325" spans="2:20" s="24" customFormat="1" ht="162" customHeight="1" x14ac:dyDescent="0.2">
      <c r="B325" s="350"/>
      <c r="C325" s="351"/>
      <c r="D325" s="316"/>
      <c r="E325" s="371"/>
      <c r="F325" s="147" t="s">
        <v>1682</v>
      </c>
      <c r="G325" s="50" t="s">
        <v>1750</v>
      </c>
      <c r="H325" s="51" t="s">
        <v>1706</v>
      </c>
      <c r="I325" s="49" t="s">
        <v>1703</v>
      </c>
      <c r="J325" s="52" t="s">
        <v>316</v>
      </c>
      <c r="K325" s="52" t="s">
        <v>319</v>
      </c>
      <c r="L325" s="51" t="s">
        <v>1707</v>
      </c>
      <c r="M325" s="49" t="s">
        <v>10</v>
      </c>
      <c r="N325" s="53">
        <v>43398</v>
      </c>
      <c r="O325" s="53">
        <v>43464</v>
      </c>
      <c r="P325" s="53">
        <v>44553</v>
      </c>
      <c r="Q325" s="54">
        <v>31819.07</v>
      </c>
      <c r="R325" s="55">
        <v>0.53439999999999999</v>
      </c>
      <c r="S325" s="54" t="s">
        <v>226</v>
      </c>
      <c r="T325" s="54">
        <v>18232.599999999999</v>
      </c>
    </row>
    <row r="326" spans="2:20" s="24" customFormat="1" ht="141" customHeight="1" x14ac:dyDescent="0.2">
      <c r="B326" s="350"/>
      <c r="C326" s="351"/>
      <c r="D326" s="316"/>
      <c r="E326" s="371"/>
      <c r="F326" s="147" t="s">
        <v>1682</v>
      </c>
      <c r="G326" s="50" t="s">
        <v>1733</v>
      </c>
      <c r="H326" s="51" t="s">
        <v>3268</v>
      </c>
      <c r="I326" s="49" t="s">
        <v>1683</v>
      </c>
      <c r="J326" s="52" t="s">
        <v>316</v>
      </c>
      <c r="K326" s="52" t="s">
        <v>319</v>
      </c>
      <c r="L326" s="51" t="s">
        <v>1684</v>
      </c>
      <c r="M326" s="49" t="s">
        <v>4133</v>
      </c>
      <c r="N326" s="53">
        <v>43385</v>
      </c>
      <c r="O326" s="53">
        <v>43132</v>
      </c>
      <c r="P326" s="53">
        <v>43830</v>
      </c>
      <c r="Q326" s="54">
        <v>777951.64</v>
      </c>
      <c r="R326" s="55">
        <v>0.54390000000000005</v>
      </c>
      <c r="S326" s="54" t="s">
        <v>226</v>
      </c>
      <c r="T326" s="54">
        <v>427975.39</v>
      </c>
    </row>
    <row r="327" spans="2:20" s="24" customFormat="1" ht="156.75" customHeight="1" x14ac:dyDescent="0.2">
      <c r="B327" s="350"/>
      <c r="C327" s="351"/>
      <c r="D327" s="316"/>
      <c r="E327" s="371"/>
      <c r="F327" s="147" t="s">
        <v>2079</v>
      </c>
      <c r="G327" s="50" t="s">
        <v>1043</v>
      </c>
      <c r="H327" s="51" t="s">
        <v>3410</v>
      </c>
      <c r="I327" s="49" t="s">
        <v>2426</v>
      </c>
      <c r="J327" s="52" t="s">
        <v>316</v>
      </c>
      <c r="K327" s="52" t="s">
        <v>319</v>
      </c>
      <c r="L327" s="51" t="s">
        <v>2425</v>
      </c>
      <c r="M327" s="49" t="s">
        <v>15</v>
      </c>
      <c r="N327" s="53">
        <v>43769</v>
      </c>
      <c r="O327" s="53">
        <v>43709</v>
      </c>
      <c r="P327" s="53">
        <v>44804</v>
      </c>
      <c r="Q327" s="54">
        <v>148442.41</v>
      </c>
      <c r="R327" s="55">
        <v>0.45</v>
      </c>
      <c r="S327" s="54" t="s">
        <v>226</v>
      </c>
      <c r="T327" s="54">
        <v>66799.08</v>
      </c>
    </row>
    <row r="328" spans="2:20" s="24" customFormat="1" ht="142.5" customHeight="1" x14ac:dyDescent="0.2">
      <c r="B328" s="350"/>
      <c r="C328" s="351"/>
      <c r="D328" s="316"/>
      <c r="E328" s="371"/>
      <c r="F328" s="147" t="s">
        <v>2232</v>
      </c>
      <c r="G328" s="50" t="s">
        <v>701</v>
      </c>
      <c r="H328" s="51" t="s">
        <v>2358</v>
      </c>
      <c r="I328" s="49" t="s">
        <v>2356</v>
      </c>
      <c r="J328" s="52" t="s">
        <v>316</v>
      </c>
      <c r="K328" s="52" t="s">
        <v>319</v>
      </c>
      <c r="L328" s="51" t="s">
        <v>2609</v>
      </c>
      <c r="M328" s="49" t="s">
        <v>13</v>
      </c>
      <c r="N328" s="53">
        <v>43738</v>
      </c>
      <c r="O328" s="53">
        <v>43647</v>
      </c>
      <c r="P328" s="53">
        <v>45107</v>
      </c>
      <c r="Q328" s="54">
        <v>724234.7</v>
      </c>
      <c r="R328" s="55">
        <v>0.85</v>
      </c>
      <c r="S328" s="54" t="s">
        <v>226</v>
      </c>
      <c r="T328" s="54">
        <v>615599.5</v>
      </c>
    </row>
    <row r="329" spans="2:20" s="24" customFormat="1" ht="141" customHeight="1" x14ac:dyDescent="0.2">
      <c r="B329" s="350"/>
      <c r="C329" s="351"/>
      <c r="D329" s="316"/>
      <c r="E329" s="371"/>
      <c r="F329" s="147" t="s">
        <v>2232</v>
      </c>
      <c r="G329" s="50" t="s">
        <v>930</v>
      </c>
      <c r="H329" s="51" t="s">
        <v>2359</v>
      </c>
      <c r="I329" s="49" t="s">
        <v>2357</v>
      </c>
      <c r="J329" s="52" t="s">
        <v>316</v>
      </c>
      <c r="K329" s="52" t="s">
        <v>319</v>
      </c>
      <c r="L329" s="51" t="s">
        <v>2608</v>
      </c>
      <c r="M329" s="49" t="s">
        <v>22</v>
      </c>
      <c r="N329" s="53">
        <v>43738</v>
      </c>
      <c r="O329" s="53">
        <v>43831</v>
      </c>
      <c r="P329" s="53">
        <v>44926</v>
      </c>
      <c r="Q329" s="54">
        <v>370801.07</v>
      </c>
      <c r="R329" s="55">
        <v>0.85</v>
      </c>
      <c r="S329" s="54" t="s">
        <v>226</v>
      </c>
      <c r="T329" s="54">
        <v>315180.90999999997</v>
      </c>
    </row>
    <row r="330" spans="2:20" s="24" customFormat="1" ht="136.5" customHeight="1" x14ac:dyDescent="0.2">
      <c r="B330" s="350"/>
      <c r="C330" s="351"/>
      <c r="D330" s="316"/>
      <c r="E330" s="371"/>
      <c r="F330" s="147" t="s">
        <v>2231</v>
      </c>
      <c r="G330" s="50" t="s">
        <v>930</v>
      </c>
      <c r="H330" s="51" t="s">
        <v>2298</v>
      </c>
      <c r="I330" s="49" t="s">
        <v>2233</v>
      </c>
      <c r="J330" s="52" t="s">
        <v>316</v>
      </c>
      <c r="K330" s="52" t="s">
        <v>319</v>
      </c>
      <c r="L330" s="51" t="s">
        <v>2607</v>
      </c>
      <c r="M330" s="49" t="s">
        <v>22</v>
      </c>
      <c r="N330" s="53">
        <v>43679</v>
      </c>
      <c r="O330" s="53">
        <v>43770</v>
      </c>
      <c r="P330" s="53">
        <v>44926</v>
      </c>
      <c r="Q330" s="54">
        <v>590379.48</v>
      </c>
      <c r="R330" s="55">
        <v>0.85</v>
      </c>
      <c r="S330" s="54" t="s">
        <v>226</v>
      </c>
      <c r="T330" s="54">
        <v>501822.56</v>
      </c>
    </row>
    <row r="331" spans="2:20" s="24" customFormat="1" ht="143.25" customHeight="1" x14ac:dyDescent="0.2">
      <c r="B331" s="350"/>
      <c r="C331" s="351"/>
      <c r="D331" s="316"/>
      <c r="E331" s="371"/>
      <c r="F331" s="147" t="s">
        <v>2079</v>
      </c>
      <c r="G331" s="50" t="s">
        <v>1867</v>
      </c>
      <c r="H331" s="51" t="s">
        <v>2183</v>
      </c>
      <c r="I331" s="49" t="s">
        <v>2184</v>
      </c>
      <c r="J331" s="52" t="s">
        <v>316</v>
      </c>
      <c r="K331" s="52" t="s">
        <v>319</v>
      </c>
      <c r="L331" s="51" t="s">
        <v>2185</v>
      </c>
      <c r="M331" s="49" t="s">
        <v>19</v>
      </c>
      <c r="N331" s="53">
        <v>43602</v>
      </c>
      <c r="O331" s="53">
        <v>43405</v>
      </c>
      <c r="P331" s="53">
        <v>45107</v>
      </c>
      <c r="Q331" s="54">
        <v>85503.69</v>
      </c>
      <c r="R331" s="55">
        <v>0.45</v>
      </c>
      <c r="S331" s="54" t="s">
        <v>226</v>
      </c>
      <c r="T331" s="54">
        <v>38476.660000000003</v>
      </c>
    </row>
    <row r="332" spans="2:20" s="24" customFormat="1" ht="148.5" customHeight="1" x14ac:dyDescent="0.2">
      <c r="B332" s="350"/>
      <c r="C332" s="351"/>
      <c r="D332" s="316"/>
      <c r="E332" s="371"/>
      <c r="F332" s="147" t="s">
        <v>2207</v>
      </c>
      <c r="G332" s="50" t="s">
        <v>2212</v>
      </c>
      <c r="H332" s="51" t="s">
        <v>2214</v>
      </c>
      <c r="I332" s="49" t="s">
        <v>2202</v>
      </c>
      <c r="J332" s="52" t="s">
        <v>316</v>
      </c>
      <c r="K332" s="52" t="s">
        <v>319</v>
      </c>
      <c r="L332" s="51" t="s">
        <v>2606</v>
      </c>
      <c r="M332" s="49" t="s">
        <v>19</v>
      </c>
      <c r="N332" s="53">
        <v>43644</v>
      </c>
      <c r="O332" s="53">
        <v>43640</v>
      </c>
      <c r="P332" s="53">
        <v>44735</v>
      </c>
      <c r="Q332" s="54">
        <v>71777.539999999994</v>
      </c>
      <c r="R332" s="55">
        <v>0.45</v>
      </c>
      <c r="S332" s="54" t="s">
        <v>226</v>
      </c>
      <c r="T332" s="54">
        <v>32299.89</v>
      </c>
    </row>
    <row r="333" spans="2:20" s="24" customFormat="1" ht="150" customHeight="1" x14ac:dyDescent="0.2">
      <c r="B333" s="350"/>
      <c r="C333" s="351"/>
      <c r="D333" s="316"/>
      <c r="E333" s="371"/>
      <c r="F333" s="147" t="s">
        <v>2207</v>
      </c>
      <c r="G333" s="50" t="s">
        <v>2213</v>
      </c>
      <c r="H333" s="51" t="s">
        <v>2208</v>
      </c>
      <c r="I333" s="49" t="s">
        <v>2203</v>
      </c>
      <c r="J333" s="52" t="s">
        <v>316</v>
      </c>
      <c r="K333" s="52" t="s">
        <v>319</v>
      </c>
      <c r="L333" s="51" t="s">
        <v>2217</v>
      </c>
      <c r="M333" s="49" t="s">
        <v>95</v>
      </c>
      <c r="N333" s="53">
        <v>43663</v>
      </c>
      <c r="O333" s="53">
        <v>43560</v>
      </c>
      <c r="P333" s="53">
        <v>44654</v>
      </c>
      <c r="Q333" s="54">
        <v>91889.27</v>
      </c>
      <c r="R333" s="55">
        <v>0.45</v>
      </c>
      <c r="S333" s="54" t="s">
        <v>226</v>
      </c>
      <c r="T333" s="54">
        <v>41350.17</v>
      </c>
    </row>
    <row r="334" spans="2:20" s="24" customFormat="1" ht="138" customHeight="1" x14ac:dyDescent="0.2">
      <c r="B334" s="350"/>
      <c r="C334" s="351"/>
      <c r="D334" s="316"/>
      <c r="E334" s="371"/>
      <c r="F334" s="147" t="s">
        <v>2207</v>
      </c>
      <c r="G334" s="50" t="s">
        <v>2215</v>
      </c>
      <c r="H334" s="51" t="s">
        <v>2209</v>
      </c>
      <c r="I334" s="49" t="s">
        <v>2204</v>
      </c>
      <c r="J334" s="52" t="s">
        <v>316</v>
      </c>
      <c r="K334" s="52" t="s">
        <v>319</v>
      </c>
      <c r="L334" s="51" t="s">
        <v>2605</v>
      </c>
      <c r="M334" s="49" t="s">
        <v>13</v>
      </c>
      <c r="N334" s="53">
        <v>43663</v>
      </c>
      <c r="O334" s="53">
        <v>43709</v>
      </c>
      <c r="P334" s="53">
        <v>44561</v>
      </c>
      <c r="Q334" s="54">
        <v>250343.22</v>
      </c>
      <c r="R334" s="55">
        <v>0.45</v>
      </c>
      <c r="S334" s="54" t="s">
        <v>226</v>
      </c>
      <c r="T334" s="54">
        <v>112654.45</v>
      </c>
    </row>
    <row r="335" spans="2:20" s="24" customFormat="1" ht="103.5" customHeight="1" x14ac:dyDescent="0.2">
      <c r="B335" s="350"/>
      <c r="C335" s="351"/>
      <c r="D335" s="316"/>
      <c r="E335" s="371"/>
      <c r="F335" s="147" t="s">
        <v>2207</v>
      </c>
      <c r="G335" s="50" t="s">
        <v>1280</v>
      </c>
      <c r="H335" s="51" t="s">
        <v>2210</v>
      </c>
      <c r="I335" s="49" t="s">
        <v>2205</v>
      </c>
      <c r="J335" s="52" t="s">
        <v>316</v>
      </c>
      <c r="K335" s="52" t="s">
        <v>319</v>
      </c>
      <c r="L335" s="51" t="s">
        <v>2218</v>
      </c>
      <c r="M335" s="49" t="s">
        <v>7</v>
      </c>
      <c r="N335" s="53">
        <v>43644</v>
      </c>
      <c r="O335" s="53">
        <v>43701</v>
      </c>
      <c r="P335" s="53">
        <v>45107</v>
      </c>
      <c r="Q335" s="54">
        <v>153110.82</v>
      </c>
      <c r="R335" s="55">
        <v>0.45</v>
      </c>
      <c r="S335" s="54" t="s">
        <v>226</v>
      </c>
      <c r="T335" s="54">
        <v>68899.87</v>
      </c>
    </row>
    <row r="336" spans="2:20" s="24" customFormat="1" ht="148.5" customHeight="1" x14ac:dyDescent="0.2">
      <c r="B336" s="350"/>
      <c r="C336" s="351"/>
      <c r="D336" s="316"/>
      <c r="E336" s="371"/>
      <c r="F336" s="147" t="s">
        <v>2207</v>
      </c>
      <c r="G336" s="50" t="s">
        <v>2216</v>
      </c>
      <c r="H336" s="51" t="s">
        <v>2211</v>
      </c>
      <c r="I336" s="49" t="s">
        <v>2206</v>
      </c>
      <c r="J336" s="52" t="s">
        <v>316</v>
      </c>
      <c r="K336" s="52" t="s">
        <v>319</v>
      </c>
      <c r="L336" s="51" t="s">
        <v>2219</v>
      </c>
      <c r="M336" s="49" t="s">
        <v>27</v>
      </c>
      <c r="N336" s="53">
        <v>43663</v>
      </c>
      <c r="O336" s="53">
        <v>43551</v>
      </c>
      <c r="P336" s="53">
        <v>45103</v>
      </c>
      <c r="Q336" s="54">
        <v>343725</v>
      </c>
      <c r="R336" s="55">
        <v>0.45</v>
      </c>
      <c r="S336" s="54" t="s">
        <v>226</v>
      </c>
      <c r="T336" s="54">
        <v>154676.25</v>
      </c>
    </row>
    <row r="337" spans="2:20" s="24" customFormat="1" ht="139.5" customHeight="1" x14ac:dyDescent="0.2">
      <c r="B337" s="350"/>
      <c r="C337" s="351"/>
      <c r="D337" s="316"/>
      <c r="E337" s="371"/>
      <c r="F337" s="147" t="s">
        <v>2207</v>
      </c>
      <c r="G337" s="50" t="s">
        <v>2459</v>
      </c>
      <c r="H337" s="51" t="s">
        <v>2462</v>
      </c>
      <c r="I337" s="49" t="s">
        <v>2455</v>
      </c>
      <c r="J337" s="52" t="s">
        <v>316</v>
      </c>
      <c r="K337" s="52" t="s">
        <v>319</v>
      </c>
      <c r="L337" s="51" t="s">
        <v>3411</v>
      </c>
      <c r="M337" s="49" t="s">
        <v>29</v>
      </c>
      <c r="N337" s="53">
        <v>43803</v>
      </c>
      <c r="O337" s="53">
        <v>43862</v>
      </c>
      <c r="P337" s="53">
        <v>44957</v>
      </c>
      <c r="Q337" s="54">
        <v>304750</v>
      </c>
      <c r="R337" s="151">
        <v>0.45</v>
      </c>
      <c r="S337" s="54" t="s">
        <v>226</v>
      </c>
      <c r="T337" s="54">
        <v>137137.5</v>
      </c>
    </row>
    <row r="338" spans="2:20" s="24" customFormat="1" ht="117" customHeight="1" x14ac:dyDescent="0.2">
      <c r="B338" s="350"/>
      <c r="C338" s="351"/>
      <c r="D338" s="316"/>
      <c r="E338" s="371"/>
      <c r="F338" s="147" t="s">
        <v>2207</v>
      </c>
      <c r="G338" s="50" t="s">
        <v>2460</v>
      </c>
      <c r="H338" s="51" t="s">
        <v>2461</v>
      </c>
      <c r="I338" s="49" t="s">
        <v>2456</v>
      </c>
      <c r="J338" s="52" t="s">
        <v>316</v>
      </c>
      <c r="K338" s="52" t="s">
        <v>319</v>
      </c>
      <c r="L338" s="51" t="s">
        <v>2604</v>
      </c>
      <c r="M338" s="49" t="s">
        <v>13</v>
      </c>
      <c r="N338" s="53">
        <v>43803</v>
      </c>
      <c r="O338" s="53">
        <v>43799</v>
      </c>
      <c r="P338" s="53">
        <v>44894</v>
      </c>
      <c r="Q338" s="54">
        <v>278078.46000000002</v>
      </c>
      <c r="R338" s="55">
        <v>0.45</v>
      </c>
      <c r="S338" s="54" t="s">
        <v>226</v>
      </c>
      <c r="T338" s="54">
        <v>125135.31</v>
      </c>
    </row>
    <row r="339" spans="2:20" s="24" customFormat="1" ht="138" customHeight="1" x14ac:dyDescent="0.2">
      <c r="B339" s="350"/>
      <c r="C339" s="351"/>
      <c r="D339" s="316"/>
      <c r="E339" s="371"/>
      <c r="F339" s="147" t="s">
        <v>2457</v>
      </c>
      <c r="G339" s="50" t="s">
        <v>2705</v>
      </c>
      <c r="H339" s="51" t="s">
        <v>2704</v>
      </c>
      <c r="I339" s="49" t="s">
        <v>2703</v>
      </c>
      <c r="J339" s="52" t="s">
        <v>316</v>
      </c>
      <c r="K339" s="52" t="s">
        <v>319</v>
      </c>
      <c r="L339" s="51" t="s">
        <v>2706</v>
      </c>
      <c r="M339" s="49" t="s">
        <v>15</v>
      </c>
      <c r="N339" s="53">
        <v>43999</v>
      </c>
      <c r="O339" s="53">
        <v>43831</v>
      </c>
      <c r="P339" s="53">
        <v>44772</v>
      </c>
      <c r="Q339" s="54">
        <v>54932.45</v>
      </c>
      <c r="R339" s="55">
        <v>0.54810000000000003</v>
      </c>
      <c r="S339" s="54" t="s">
        <v>226</v>
      </c>
      <c r="T339" s="54">
        <v>29821.96</v>
      </c>
    </row>
    <row r="340" spans="2:20" s="24" customFormat="1" ht="132" customHeight="1" x14ac:dyDescent="0.2">
      <c r="B340" s="350"/>
      <c r="C340" s="351"/>
      <c r="D340" s="316"/>
      <c r="E340" s="371"/>
      <c r="F340" s="147" t="s">
        <v>2457</v>
      </c>
      <c r="G340" s="50" t="s">
        <v>2903</v>
      </c>
      <c r="H340" s="51" t="s">
        <v>1086</v>
      </c>
      <c r="I340" s="49" t="s">
        <v>2482</v>
      </c>
      <c r="J340" s="52" t="s">
        <v>316</v>
      </c>
      <c r="K340" s="52" t="s">
        <v>319</v>
      </c>
      <c r="L340" s="51" t="s">
        <v>2603</v>
      </c>
      <c r="M340" s="49" t="s">
        <v>55</v>
      </c>
      <c r="N340" s="53">
        <v>43839</v>
      </c>
      <c r="O340" s="53">
        <v>43739</v>
      </c>
      <c r="P340" s="53">
        <v>44926</v>
      </c>
      <c r="Q340" s="54">
        <v>20560.04</v>
      </c>
      <c r="R340" s="55">
        <v>0.53620000000000001</v>
      </c>
      <c r="S340" s="54" t="s">
        <v>226</v>
      </c>
      <c r="T340" s="54">
        <v>11475.48</v>
      </c>
    </row>
    <row r="341" spans="2:20" s="24" customFormat="1" ht="138" customHeight="1" x14ac:dyDescent="0.2">
      <c r="B341" s="350"/>
      <c r="C341" s="351"/>
      <c r="D341" s="316"/>
      <c r="E341" s="371"/>
      <c r="F341" s="147" t="s">
        <v>3487</v>
      </c>
      <c r="G341" s="50" t="s">
        <v>4862</v>
      </c>
      <c r="H341" s="51" t="s">
        <v>3582</v>
      </c>
      <c r="I341" s="49" t="s">
        <v>3571</v>
      </c>
      <c r="J341" s="52" t="s">
        <v>316</v>
      </c>
      <c r="K341" s="52" t="s">
        <v>319</v>
      </c>
      <c r="L341" s="51" t="s">
        <v>3586</v>
      </c>
      <c r="M341" s="49" t="s">
        <v>55</v>
      </c>
      <c r="N341" s="53">
        <v>44147</v>
      </c>
      <c r="O341" s="53">
        <v>44057</v>
      </c>
      <c r="P341" s="53">
        <v>45107</v>
      </c>
      <c r="Q341" s="54">
        <v>234003.52</v>
      </c>
      <c r="R341" s="55">
        <v>0.45</v>
      </c>
      <c r="S341" s="54" t="s">
        <v>226</v>
      </c>
      <c r="T341" s="54">
        <v>105301.58</v>
      </c>
    </row>
    <row r="342" spans="2:20" s="24" customFormat="1" ht="148.5" customHeight="1" x14ac:dyDescent="0.2">
      <c r="B342" s="350"/>
      <c r="C342" s="351"/>
      <c r="D342" s="316"/>
      <c r="E342" s="371"/>
      <c r="F342" s="147" t="s">
        <v>3487</v>
      </c>
      <c r="G342" s="50" t="s">
        <v>4851</v>
      </c>
      <c r="H342" s="51" t="s">
        <v>3583</v>
      </c>
      <c r="I342" s="49" t="s">
        <v>3572</v>
      </c>
      <c r="J342" s="52" t="s">
        <v>316</v>
      </c>
      <c r="K342" s="52" t="s">
        <v>319</v>
      </c>
      <c r="L342" s="51" t="s">
        <v>4779</v>
      </c>
      <c r="M342" s="49" t="s">
        <v>15</v>
      </c>
      <c r="N342" s="53">
        <v>44147</v>
      </c>
      <c r="O342" s="53">
        <v>44000</v>
      </c>
      <c r="P342" s="53">
        <v>45094</v>
      </c>
      <c r="Q342" s="54">
        <v>108444.05</v>
      </c>
      <c r="R342" s="55">
        <v>0.45</v>
      </c>
      <c r="S342" s="54" t="s">
        <v>226</v>
      </c>
      <c r="T342" s="54">
        <v>48799.82</v>
      </c>
    </row>
    <row r="343" spans="2:20" s="24" customFormat="1" ht="90" customHeight="1" x14ac:dyDescent="0.2">
      <c r="B343" s="350"/>
      <c r="C343" s="351"/>
      <c r="D343" s="316"/>
      <c r="E343" s="371"/>
      <c r="F343" s="147" t="s">
        <v>3487</v>
      </c>
      <c r="G343" s="50" t="s">
        <v>4863</v>
      </c>
      <c r="H343" s="51" t="s">
        <v>3584</v>
      </c>
      <c r="I343" s="49" t="s">
        <v>3573</v>
      </c>
      <c r="J343" s="52" t="s">
        <v>316</v>
      </c>
      <c r="K343" s="52" t="s">
        <v>319</v>
      </c>
      <c r="L343" s="51" t="s">
        <v>3587</v>
      </c>
      <c r="M343" s="49" t="s">
        <v>22</v>
      </c>
      <c r="N343" s="53">
        <v>44147</v>
      </c>
      <c r="O343" s="53">
        <v>43936</v>
      </c>
      <c r="P343" s="53">
        <v>45030</v>
      </c>
      <c r="Q343" s="54">
        <v>199411.29</v>
      </c>
      <c r="R343" s="55">
        <v>0.45</v>
      </c>
      <c r="S343" s="54" t="s">
        <v>226</v>
      </c>
      <c r="T343" s="54">
        <v>89735.08</v>
      </c>
    </row>
    <row r="344" spans="2:20" s="24" customFormat="1" ht="133.5" customHeight="1" x14ac:dyDescent="0.2">
      <c r="B344" s="350"/>
      <c r="C344" s="351"/>
      <c r="D344" s="316"/>
      <c r="E344" s="371"/>
      <c r="F344" s="147" t="s">
        <v>3487</v>
      </c>
      <c r="G344" s="50" t="s">
        <v>3581</v>
      </c>
      <c r="H344" s="51" t="s">
        <v>3585</v>
      </c>
      <c r="I344" s="49" t="s">
        <v>3574</v>
      </c>
      <c r="J344" s="52" t="s">
        <v>316</v>
      </c>
      <c r="K344" s="52" t="s">
        <v>319</v>
      </c>
      <c r="L344" s="51" t="s">
        <v>3588</v>
      </c>
      <c r="M344" s="49" t="s">
        <v>13</v>
      </c>
      <c r="N344" s="53">
        <v>44147</v>
      </c>
      <c r="O344" s="53">
        <v>44228</v>
      </c>
      <c r="P344" s="53">
        <v>45107</v>
      </c>
      <c r="Q344" s="54">
        <v>287344.28000000003</v>
      </c>
      <c r="R344" s="55">
        <v>0.45</v>
      </c>
      <c r="S344" s="54" t="s">
        <v>226</v>
      </c>
      <c r="T344" s="54">
        <v>129304.93</v>
      </c>
    </row>
    <row r="345" spans="2:20" s="24" customFormat="1" ht="150.75" customHeight="1" x14ac:dyDescent="0.2">
      <c r="B345" s="350"/>
      <c r="C345" s="351"/>
      <c r="D345" s="316"/>
      <c r="E345" s="371"/>
      <c r="F345" s="147" t="s">
        <v>3487</v>
      </c>
      <c r="G345" s="50" t="s">
        <v>954</v>
      </c>
      <c r="H345" s="51" t="s">
        <v>4287</v>
      </c>
      <c r="I345" s="49" t="s">
        <v>4286</v>
      </c>
      <c r="J345" s="52" t="s">
        <v>316</v>
      </c>
      <c r="K345" s="52" t="s">
        <v>319</v>
      </c>
      <c r="L345" s="51" t="s">
        <v>4288</v>
      </c>
      <c r="M345" s="49" t="s">
        <v>15</v>
      </c>
      <c r="N345" s="53">
        <v>44322</v>
      </c>
      <c r="O345" s="53">
        <v>43965</v>
      </c>
      <c r="P345" s="53">
        <v>45107</v>
      </c>
      <c r="Q345" s="54">
        <v>177026.37</v>
      </c>
      <c r="R345" s="55">
        <v>0.45</v>
      </c>
      <c r="S345" s="54" t="s">
        <v>226</v>
      </c>
      <c r="T345" s="54">
        <v>79661.86</v>
      </c>
    </row>
    <row r="346" spans="2:20" s="24" customFormat="1" ht="143.25" customHeight="1" x14ac:dyDescent="0.2">
      <c r="B346" s="350"/>
      <c r="C346" s="351"/>
      <c r="D346" s="316"/>
      <c r="E346" s="371"/>
      <c r="F346" s="147" t="s">
        <v>3487</v>
      </c>
      <c r="G346" s="50" t="s">
        <v>3518</v>
      </c>
      <c r="H346" s="51" t="s">
        <v>3520</v>
      </c>
      <c r="I346" s="49" t="s">
        <v>3485</v>
      </c>
      <c r="J346" s="52" t="s">
        <v>316</v>
      </c>
      <c r="K346" s="52" t="s">
        <v>319</v>
      </c>
      <c r="L346" s="51" t="s">
        <v>3488</v>
      </c>
      <c r="M346" s="49" t="s">
        <v>19</v>
      </c>
      <c r="N346" s="53">
        <v>44126</v>
      </c>
      <c r="O346" s="53">
        <v>44233</v>
      </c>
      <c r="P346" s="53">
        <v>45107</v>
      </c>
      <c r="Q346" s="54">
        <v>58425.13</v>
      </c>
      <c r="R346" s="55">
        <v>0.45</v>
      </c>
      <c r="S346" s="54" t="s">
        <v>226</v>
      </c>
      <c r="T346" s="54">
        <v>26291.31</v>
      </c>
    </row>
    <row r="347" spans="2:20" s="24" customFormat="1" ht="90" customHeight="1" x14ac:dyDescent="0.2">
      <c r="B347" s="350"/>
      <c r="C347" s="351"/>
      <c r="D347" s="316"/>
      <c r="E347" s="371"/>
      <c r="F347" s="147" t="s">
        <v>3487</v>
      </c>
      <c r="G347" s="50" t="s">
        <v>3519</v>
      </c>
      <c r="H347" s="51" t="s">
        <v>3521</v>
      </c>
      <c r="I347" s="49" t="s">
        <v>3486</v>
      </c>
      <c r="J347" s="52" t="s">
        <v>316</v>
      </c>
      <c r="K347" s="52" t="s">
        <v>319</v>
      </c>
      <c r="L347" s="51" t="s">
        <v>3489</v>
      </c>
      <c r="M347" s="49" t="s">
        <v>1</v>
      </c>
      <c r="N347" s="53">
        <v>44126</v>
      </c>
      <c r="O347" s="53">
        <v>44197</v>
      </c>
      <c r="P347" s="53">
        <v>44985</v>
      </c>
      <c r="Q347" s="54">
        <v>188099.58</v>
      </c>
      <c r="R347" s="55">
        <v>0.45</v>
      </c>
      <c r="S347" s="54" t="s">
        <v>226</v>
      </c>
      <c r="T347" s="54">
        <v>84644.81</v>
      </c>
    </row>
    <row r="348" spans="2:20" s="24" customFormat="1" ht="144.75" customHeight="1" x14ac:dyDescent="0.2">
      <c r="B348" s="350"/>
      <c r="C348" s="351"/>
      <c r="D348" s="316"/>
      <c r="E348" s="371"/>
      <c r="F348" s="147" t="s">
        <v>3487</v>
      </c>
      <c r="G348" s="50" t="s">
        <v>3589</v>
      </c>
      <c r="H348" s="51" t="s">
        <v>3591</v>
      </c>
      <c r="I348" s="49" t="s">
        <v>3575</v>
      </c>
      <c r="J348" s="52" t="s">
        <v>316</v>
      </c>
      <c r="K348" s="52" t="s">
        <v>319</v>
      </c>
      <c r="L348" s="51" t="s">
        <v>3594</v>
      </c>
      <c r="M348" s="49" t="s">
        <v>13</v>
      </c>
      <c r="N348" s="53">
        <v>44147</v>
      </c>
      <c r="O348" s="53">
        <v>44216</v>
      </c>
      <c r="P348" s="53">
        <v>45107</v>
      </c>
      <c r="Q348" s="54">
        <v>303785.32</v>
      </c>
      <c r="R348" s="55">
        <v>0.45</v>
      </c>
      <c r="S348" s="54" t="s">
        <v>226</v>
      </c>
      <c r="T348" s="54">
        <v>136703.39000000001</v>
      </c>
    </row>
    <row r="349" spans="2:20" s="24" customFormat="1" ht="90" customHeight="1" x14ac:dyDescent="0.2">
      <c r="B349" s="350"/>
      <c r="C349" s="351"/>
      <c r="D349" s="316"/>
      <c r="E349" s="371"/>
      <c r="F349" s="147" t="s">
        <v>3487</v>
      </c>
      <c r="G349" s="50" t="s">
        <v>4864</v>
      </c>
      <c r="H349" s="51" t="s">
        <v>3592</v>
      </c>
      <c r="I349" s="49" t="s">
        <v>3576</v>
      </c>
      <c r="J349" s="52" t="s">
        <v>316</v>
      </c>
      <c r="K349" s="52" t="s">
        <v>319</v>
      </c>
      <c r="L349" s="51" t="s">
        <v>3595</v>
      </c>
      <c r="M349" s="49" t="s">
        <v>13</v>
      </c>
      <c r="N349" s="53">
        <v>44147</v>
      </c>
      <c r="O349" s="53">
        <v>44211</v>
      </c>
      <c r="P349" s="53">
        <v>44940</v>
      </c>
      <c r="Q349" s="54">
        <v>409005</v>
      </c>
      <c r="R349" s="55">
        <v>0.45</v>
      </c>
      <c r="S349" s="54" t="s">
        <v>226</v>
      </c>
      <c r="T349" s="54">
        <v>184052.25</v>
      </c>
    </row>
    <row r="350" spans="2:20" s="24" customFormat="1" ht="111.75" customHeight="1" x14ac:dyDescent="0.2">
      <c r="B350" s="350"/>
      <c r="C350" s="351"/>
      <c r="D350" s="316"/>
      <c r="E350" s="371"/>
      <c r="F350" s="147" t="s">
        <v>3487</v>
      </c>
      <c r="G350" s="50" t="s">
        <v>3590</v>
      </c>
      <c r="H350" s="51" t="s">
        <v>3593</v>
      </c>
      <c r="I350" s="49" t="s">
        <v>3577</v>
      </c>
      <c r="J350" s="52" t="s">
        <v>316</v>
      </c>
      <c r="K350" s="52" t="s">
        <v>319</v>
      </c>
      <c r="L350" s="51" t="s">
        <v>3596</v>
      </c>
      <c r="M350" s="49" t="s">
        <v>13</v>
      </c>
      <c r="N350" s="53">
        <v>44147</v>
      </c>
      <c r="O350" s="53">
        <v>44197</v>
      </c>
      <c r="P350" s="53">
        <v>45107</v>
      </c>
      <c r="Q350" s="54">
        <v>132302.5</v>
      </c>
      <c r="R350" s="55">
        <v>0.45</v>
      </c>
      <c r="S350" s="54" t="s">
        <v>226</v>
      </c>
      <c r="T350" s="54">
        <v>59536.13</v>
      </c>
    </row>
    <row r="351" spans="2:20" s="24" customFormat="1" ht="150.75" customHeight="1" x14ac:dyDescent="0.2">
      <c r="B351" s="350"/>
      <c r="C351" s="351"/>
      <c r="D351" s="316"/>
      <c r="E351" s="371"/>
      <c r="F351" s="152" t="s">
        <v>3487</v>
      </c>
      <c r="G351" s="57" t="s">
        <v>1737</v>
      </c>
      <c r="H351" s="58" t="s">
        <v>3597</v>
      </c>
      <c r="I351" s="48" t="s">
        <v>3578</v>
      </c>
      <c r="J351" s="52" t="s">
        <v>316</v>
      </c>
      <c r="K351" s="52" t="s">
        <v>319</v>
      </c>
      <c r="L351" s="58" t="s">
        <v>3600</v>
      </c>
      <c r="M351" s="48" t="s">
        <v>29</v>
      </c>
      <c r="N351" s="60">
        <v>44147</v>
      </c>
      <c r="O351" s="60">
        <v>44197</v>
      </c>
      <c r="P351" s="60">
        <v>45107</v>
      </c>
      <c r="Q351" s="61">
        <v>259464.36</v>
      </c>
      <c r="R351" s="62">
        <v>0.45</v>
      </c>
      <c r="S351" s="61" t="s">
        <v>226</v>
      </c>
      <c r="T351" s="61">
        <v>116758.96</v>
      </c>
    </row>
    <row r="352" spans="2:20" s="24" customFormat="1" ht="144.75" customHeight="1" x14ac:dyDescent="0.2">
      <c r="B352" s="350"/>
      <c r="C352" s="351"/>
      <c r="D352" s="316"/>
      <c r="E352" s="371"/>
      <c r="F352" s="152" t="s">
        <v>3487</v>
      </c>
      <c r="G352" s="57" t="s">
        <v>4865</v>
      </c>
      <c r="H352" s="58" t="s">
        <v>3598</v>
      </c>
      <c r="I352" s="48" t="s">
        <v>3579</v>
      </c>
      <c r="J352" s="52" t="s">
        <v>316</v>
      </c>
      <c r="K352" s="52" t="s">
        <v>319</v>
      </c>
      <c r="L352" s="58" t="s">
        <v>3601</v>
      </c>
      <c r="M352" s="48" t="s">
        <v>16</v>
      </c>
      <c r="N352" s="60">
        <v>44147</v>
      </c>
      <c r="O352" s="60">
        <v>44166</v>
      </c>
      <c r="P352" s="60">
        <v>45107</v>
      </c>
      <c r="Q352" s="61">
        <v>95885.28</v>
      </c>
      <c r="R352" s="62">
        <v>0.45</v>
      </c>
      <c r="S352" s="61" t="s">
        <v>226</v>
      </c>
      <c r="T352" s="61">
        <v>43148.38</v>
      </c>
    </row>
    <row r="353" spans="2:20" s="24" customFormat="1" ht="90" customHeight="1" x14ac:dyDescent="0.2">
      <c r="B353" s="350"/>
      <c r="C353" s="351"/>
      <c r="D353" s="316"/>
      <c r="E353" s="371"/>
      <c r="F353" s="152" t="s">
        <v>3487</v>
      </c>
      <c r="G353" s="57" t="s">
        <v>4866</v>
      </c>
      <c r="H353" s="58" t="s">
        <v>3599</v>
      </c>
      <c r="I353" s="48" t="s">
        <v>3580</v>
      </c>
      <c r="J353" s="59" t="s">
        <v>316</v>
      </c>
      <c r="K353" s="59" t="s">
        <v>319</v>
      </c>
      <c r="L353" s="58" t="s">
        <v>3602</v>
      </c>
      <c r="M353" s="48" t="s">
        <v>22</v>
      </c>
      <c r="N353" s="60">
        <v>44147</v>
      </c>
      <c r="O353" s="60">
        <v>44089</v>
      </c>
      <c r="P353" s="60">
        <v>45107</v>
      </c>
      <c r="Q353" s="61">
        <v>714191.43</v>
      </c>
      <c r="R353" s="62">
        <v>0.31630000000000003</v>
      </c>
      <c r="S353" s="61" t="s">
        <v>226</v>
      </c>
      <c r="T353" s="61">
        <v>321386.14</v>
      </c>
    </row>
    <row r="354" spans="2:20" s="24" customFormat="1" ht="134.25" customHeight="1" x14ac:dyDescent="0.2">
      <c r="B354" s="350"/>
      <c r="C354" s="351"/>
      <c r="D354" s="316"/>
      <c r="E354" s="371"/>
      <c r="F354" s="147" t="s">
        <v>3648</v>
      </c>
      <c r="G354" s="50" t="s">
        <v>1801</v>
      </c>
      <c r="H354" s="51" t="s">
        <v>3772</v>
      </c>
      <c r="I354" s="49" t="s">
        <v>3642</v>
      </c>
      <c r="J354" s="52" t="s">
        <v>316</v>
      </c>
      <c r="K354" s="52" t="s">
        <v>319</v>
      </c>
      <c r="L354" s="51" t="s">
        <v>3778</v>
      </c>
      <c r="M354" s="49" t="s">
        <v>13</v>
      </c>
      <c r="N354" s="53">
        <v>44161</v>
      </c>
      <c r="O354" s="53">
        <v>44215</v>
      </c>
      <c r="P354" s="53">
        <v>44579</v>
      </c>
      <c r="Q354" s="54">
        <v>13200</v>
      </c>
      <c r="R354" s="55">
        <v>0.75</v>
      </c>
      <c r="S354" s="54" t="s">
        <v>226</v>
      </c>
      <c r="T354" s="54">
        <v>9900</v>
      </c>
    </row>
    <row r="355" spans="2:20" s="24" customFormat="1" ht="144.75" customHeight="1" x14ac:dyDescent="0.2">
      <c r="B355" s="350"/>
      <c r="C355" s="351"/>
      <c r="D355" s="316"/>
      <c r="E355" s="371"/>
      <c r="F355" s="147" t="s">
        <v>3984</v>
      </c>
      <c r="G355" s="50" t="s">
        <v>4867</v>
      </c>
      <c r="H355" s="51" t="s">
        <v>3985</v>
      </c>
      <c r="I355" s="49" t="s">
        <v>3983</v>
      </c>
      <c r="J355" s="52" t="s">
        <v>316</v>
      </c>
      <c r="K355" s="52" t="s">
        <v>319</v>
      </c>
      <c r="L355" s="51" t="s">
        <v>3986</v>
      </c>
      <c r="M355" s="49" t="s">
        <v>13</v>
      </c>
      <c r="N355" s="53">
        <v>44217</v>
      </c>
      <c r="O355" s="53">
        <v>44197</v>
      </c>
      <c r="P355" s="53">
        <v>45107</v>
      </c>
      <c r="Q355" s="54">
        <v>502646.67</v>
      </c>
      <c r="R355" s="55">
        <v>0.85</v>
      </c>
      <c r="S355" s="54" t="s">
        <v>226</v>
      </c>
      <c r="T355" s="54">
        <v>427249.67</v>
      </c>
    </row>
    <row r="356" spans="2:20" s="24" customFormat="1" ht="146.25" customHeight="1" x14ac:dyDescent="0.2">
      <c r="B356" s="350"/>
      <c r="C356" s="351"/>
      <c r="D356" s="316"/>
      <c r="E356" s="371"/>
      <c r="F356" s="147" t="s">
        <v>3648</v>
      </c>
      <c r="G356" s="50" t="s">
        <v>3809</v>
      </c>
      <c r="H356" s="51" t="s">
        <v>4349</v>
      </c>
      <c r="I356" s="49" t="s">
        <v>4348</v>
      </c>
      <c r="J356" s="52" t="s">
        <v>316</v>
      </c>
      <c r="K356" s="52" t="s">
        <v>319</v>
      </c>
      <c r="L356" s="51" t="s">
        <v>4350</v>
      </c>
      <c r="M356" s="49" t="s">
        <v>15</v>
      </c>
      <c r="N356" s="53">
        <v>44354</v>
      </c>
      <c r="O356" s="53">
        <v>44399</v>
      </c>
      <c r="P356" s="53">
        <v>44763</v>
      </c>
      <c r="Q356" s="54">
        <v>13200</v>
      </c>
      <c r="R356" s="55">
        <v>0.75</v>
      </c>
      <c r="S356" s="54" t="s">
        <v>226</v>
      </c>
      <c r="T356" s="54">
        <v>9900</v>
      </c>
    </row>
    <row r="357" spans="2:20" s="24" customFormat="1" ht="152.25" customHeight="1" x14ac:dyDescent="0.2">
      <c r="B357" s="350"/>
      <c r="C357" s="351"/>
      <c r="D357" s="316"/>
      <c r="E357" s="371"/>
      <c r="F357" s="147" t="s">
        <v>3648</v>
      </c>
      <c r="G357" s="50" t="s">
        <v>3522</v>
      </c>
      <c r="H357" s="51" t="s">
        <v>3773</v>
      </c>
      <c r="I357" s="49" t="s">
        <v>3643</v>
      </c>
      <c r="J357" s="52" t="s">
        <v>316</v>
      </c>
      <c r="K357" s="52" t="s">
        <v>319</v>
      </c>
      <c r="L357" s="51" t="s">
        <v>3779</v>
      </c>
      <c r="M357" s="49" t="s">
        <v>19</v>
      </c>
      <c r="N357" s="53">
        <v>44161</v>
      </c>
      <c r="O357" s="53">
        <v>44215</v>
      </c>
      <c r="P357" s="53">
        <v>44579</v>
      </c>
      <c r="Q357" s="54">
        <v>13200</v>
      </c>
      <c r="R357" s="55">
        <v>0.75</v>
      </c>
      <c r="S357" s="54" t="s">
        <v>226</v>
      </c>
      <c r="T357" s="54">
        <v>9900</v>
      </c>
    </row>
    <row r="358" spans="2:20" s="24" customFormat="1" ht="152.25" customHeight="1" x14ac:dyDescent="0.2">
      <c r="B358" s="350"/>
      <c r="C358" s="351"/>
      <c r="D358" s="316"/>
      <c r="E358" s="371"/>
      <c r="F358" s="147" t="s">
        <v>3648</v>
      </c>
      <c r="G358" s="50" t="s">
        <v>4530</v>
      </c>
      <c r="H358" s="51" t="s">
        <v>4531</v>
      </c>
      <c r="I358" s="49" t="s">
        <v>4525</v>
      </c>
      <c r="J358" s="52" t="s">
        <v>316</v>
      </c>
      <c r="K358" s="52" t="s">
        <v>319</v>
      </c>
      <c r="L358" s="51" t="s">
        <v>4532</v>
      </c>
      <c r="M358" s="49" t="s">
        <v>22</v>
      </c>
      <c r="N358" s="53">
        <v>44502</v>
      </c>
      <c r="O358" s="53">
        <v>44548</v>
      </c>
      <c r="P358" s="53">
        <v>44912</v>
      </c>
      <c r="Q358" s="54">
        <v>13200</v>
      </c>
      <c r="R358" s="55">
        <v>0.75</v>
      </c>
      <c r="S358" s="54" t="s">
        <v>226</v>
      </c>
      <c r="T358" s="54">
        <v>9900</v>
      </c>
    </row>
    <row r="359" spans="2:20" s="24" customFormat="1" ht="142.5" customHeight="1" x14ac:dyDescent="0.2">
      <c r="B359" s="350"/>
      <c r="C359" s="351"/>
      <c r="D359" s="316"/>
      <c r="E359" s="371"/>
      <c r="F359" s="147" t="s">
        <v>3648</v>
      </c>
      <c r="G359" s="50" t="s">
        <v>4868</v>
      </c>
      <c r="H359" s="51" t="s">
        <v>3774</v>
      </c>
      <c r="I359" s="49" t="s">
        <v>3644</v>
      </c>
      <c r="J359" s="52" t="s">
        <v>316</v>
      </c>
      <c r="K359" s="52" t="s">
        <v>319</v>
      </c>
      <c r="L359" s="51" t="s">
        <v>3780</v>
      </c>
      <c r="M359" s="49" t="s">
        <v>15</v>
      </c>
      <c r="N359" s="53">
        <v>44161</v>
      </c>
      <c r="O359" s="53">
        <v>44210</v>
      </c>
      <c r="P359" s="53">
        <v>44574</v>
      </c>
      <c r="Q359" s="54">
        <v>13200</v>
      </c>
      <c r="R359" s="55">
        <v>0.75</v>
      </c>
      <c r="S359" s="54" t="s">
        <v>226</v>
      </c>
      <c r="T359" s="54">
        <v>9900</v>
      </c>
    </row>
    <row r="360" spans="2:20" s="24" customFormat="1" ht="142.5" customHeight="1" x14ac:dyDescent="0.2">
      <c r="B360" s="350"/>
      <c r="C360" s="351"/>
      <c r="D360" s="316"/>
      <c r="E360" s="371"/>
      <c r="F360" s="147" t="s">
        <v>3648</v>
      </c>
      <c r="G360" s="50" t="s">
        <v>4857</v>
      </c>
      <c r="H360" s="51" t="s">
        <v>3775</v>
      </c>
      <c r="I360" s="49" t="s">
        <v>3645</v>
      </c>
      <c r="J360" s="52" t="s">
        <v>316</v>
      </c>
      <c r="K360" s="52" t="s">
        <v>319</v>
      </c>
      <c r="L360" s="51" t="s">
        <v>3781</v>
      </c>
      <c r="M360" s="49" t="s">
        <v>4</v>
      </c>
      <c r="N360" s="53">
        <v>44161</v>
      </c>
      <c r="O360" s="53">
        <v>44212</v>
      </c>
      <c r="P360" s="53">
        <v>44593</v>
      </c>
      <c r="Q360" s="54">
        <v>13068</v>
      </c>
      <c r="R360" s="55">
        <v>0.75</v>
      </c>
      <c r="S360" s="54" t="s">
        <v>226</v>
      </c>
      <c r="T360" s="54">
        <v>9801</v>
      </c>
    </row>
    <row r="361" spans="2:20" s="24" customFormat="1" ht="142.5" customHeight="1" x14ac:dyDescent="0.2">
      <c r="B361" s="350"/>
      <c r="C361" s="351"/>
      <c r="D361" s="316"/>
      <c r="E361" s="371"/>
      <c r="F361" s="147" t="s">
        <v>3648</v>
      </c>
      <c r="G361" s="50" t="s">
        <v>4869</v>
      </c>
      <c r="H361" s="51" t="s">
        <v>3776</v>
      </c>
      <c r="I361" s="49" t="s">
        <v>3646</v>
      </c>
      <c r="J361" s="52" t="s">
        <v>316</v>
      </c>
      <c r="K361" s="52" t="s">
        <v>319</v>
      </c>
      <c r="L361" s="51" t="s">
        <v>3782</v>
      </c>
      <c r="M361" s="49" t="s">
        <v>55</v>
      </c>
      <c r="N361" s="53">
        <v>44161</v>
      </c>
      <c r="O361" s="53">
        <v>44215</v>
      </c>
      <c r="P361" s="53">
        <v>44579</v>
      </c>
      <c r="Q361" s="54">
        <v>13200</v>
      </c>
      <c r="R361" s="55">
        <v>0.75</v>
      </c>
      <c r="S361" s="54" t="s">
        <v>226</v>
      </c>
      <c r="T361" s="54">
        <v>9900</v>
      </c>
    </row>
    <row r="362" spans="2:20" s="24" customFormat="1" ht="142.5" customHeight="1" x14ac:dyDescent="0.2">
      <c r="B362" s="350"/>
      <c r="C362" s="351"/>
      <c r="D362" s="316"/>
      <c r="E362" s="371"/>
      <c r="F362" s="152" t="s">
        <v>3648</v>
      </c>
      <c r="G362" s="57" t="s">
        <v>4870</v>
      </c>
      <c r="H362" s="58" t="s">
        <v>3777</v>
      </c>
      <c r="I362" s="48" t="s">
        <v>3647</v>
      </c>
      <c r="J362" s="59" t="s">
        <v>316</v>
      </c>
      <c r="K362" s="59" t="s">
        <v>319</v>
      </c>
      <c r="L362" s="58" t="s">
        <v>3783</v>
      </c>
      <c r="M362" s="48" t="s">
        <v>55</v>
      </c>
      <c r="N362" s="60">
        <v>44161</v>
      </c>
      <c r="O362" s="60">
        <v>44211</v>
      </c>
      <c r="P362" s="60">
        <v>44575</v>
      </c>
      <c r="Q362" s="61">
        <v>13200</v>
      </c>
      <c r="R362" s="62">
        <v>0.75</v>
      </c>
      <c r="S362" s="61" t="s">
        <v>226</v>
      </c>
      <c r="T362" s="61">
        <v>9900</v>
      </c>
    </row>
    <row r="363" spans="2:20" s="24" customFormat="1" ht="142.5" customHeight="1" x14ac:dyDescent="0.2">
      <c r="B363" s="350"/>
      <c r="C363" s="351"/>
      <c r="D363" s="316"/>
      <c r="E363" s="371"/>
      <c r="F363" s="147" t="s">
        <v>3648</v>
      </c>
      <c r="G363" s="50" t="s">
        <v>4871</v>
      </c>
      <c r="H363" s="51" t="s">
        <v>3817</v>
      </c>
      <c r="I363" s="49" t="s">
        <v>3816</v>
      </c>
      <c r="J363" s="52" t="s">
        <v>316</v>
      </c>
      <c r="K363" s="52" t="s">
        <v>319</v>
      </c>
      <c r="L363" s="51" t="s">
        <v>3818</v>
      </c>
      <c r="M363" s="49" t="s">
        <v>22</v>
      </c>
      <c r="N363" s="53">
        <v>44224</v>
      </c>
      <c r="O363" s="53">
        <v>44266</v>
      </c>
      <c r="P363" s="53">
        <v>44630</v>
      </c>
      <c r="Q363" s="54">
        <v>10560</v>
      </c>
      <c r="R363" s="55">
        <v>0.75</v>
      </c>
      <c r="S363" s="54" t="s">
        <v>226</v>
      </c>
      <c r="T363" s="54">
        <v>7920</v>
      </c>
    </row>
    <row r="364" spans="2:20" s="24" customFormat="1" ht="142.5" customHeight="1" x14ac:dyDescent="0.2">
      <c r="B364" s="350"/>
      <c r="C364" s="351"/>
      <c r="D364" s="316"/>
      <c r="E364" s="371"/>
      <c r="F364" s="152" t="s">
        <v>4391</v>
      </c>
      <c r="G364" s="57" t="s">
        <v>4872</v>
      </c>
      <c r="H364" s="58" t="s">
        <v>4392</v>
      </c>
      <c r="I364" s="48" t="s">
        <v>4389</v>
      </c>
      <c r="J364" s="59" t="s">
        <v>316</v>
      </c>
      <c r="K364" s="59" t="s">
        <v>319</v>
      </c>
      <c r="L364" s="58" t="s">
        <v>4394</v>
      </c>
      <c r="M364" s="48" t="s">
        <v>22</v>
      </c>
      <c r="N364" s="60">
        <v>44391</v>
      </c>
      <c r="O364" s="60">
        <v>44317</v>
      </c>
      <c r="P364" s="60">
        <v>45230</v>
      </c>
      <c r="Q364" s="61">
        <v>679768.56</v>
      </c>
      <c r="R364" s="62">
        <v>0.85</v>
      </c>
      <c r="S364" s="61" t="s">
        <v>226</v>
      </c>
      <c r="T364" s="61">
        <v>577803.28</v>
      </c>
    </row>
    <row r="365" spans="2:20" s="24" customFormat="1" ht="161.25" customHeight="1" x14ac:dyDescent="0.2">
      <c r="B365" s="350"/>
      <c r="C365" s="351"/>
      <c r="D365" s="316"/>
      <c r="E365" s="371"/>
      <c r="F365" s="152" t="s">
        <v>4391</v>
      </c>
      <c r="G365" s="57" t="s">
        <v>4873</v>
      </c>
      <c r="H365" s="58" t="s">
        <v>4393</v>
      </c>
      <c r="I365" s="48" t="s">
        <v>4390</v>
      </c>
      <c r="J365" s="59" t="s">
        <v>316</v>
      </c>
      <c r="K365" s="59" t="s">
        <v>319</v>
      </c>
      <c r="L365" s="58" t="s">
        <v>4395</v>
      </c>
      <c r="M365" s="48" t="s">
        <v>13</v>
      </c>
      <c r="N365" s="60">
        <v>44424</v>
      </c>
      <c r="O365" s="60">
        <v>44348</v>
      </c>
      <c r="P365" s="60">
        <v>45291</v>
      </c>
      <c r="Q365" s="61">
        <v>200877.76</v>
      </c>
      <c r="R365" s="62">
        <v>0.85</v>
      </c>
      <c r="S365" s="61" t="s">
        <v>226</v>
      </c>
      <c r="T365" s="61">
        <v>170746.1</v>
      </c>
    </row>
    <row r="366" spans="2:20" s="24" customFormat="1" ht="161.25" customHeight="1" x14ac:dyDescent="0.2">
      <c r="B366" s="350"/>
      <c r="C366" s="351"/>
      <c r="D366" s="316"/>
      <c r="E366" s="371"/>
      <c r="F366" s="152" t="s">
        <v>3648</v>
      </c>
      <c r="G366" s="57" t="s">
        <v>4874</v>
      </c>
      <c r="H366" s="58" t="s">
        <v>3887</v>
      </c>
      <c r="I366" s="48" t="s">
        <v>3885</v>
      </c>
      <c r="J366" s="59" t="s">
        <v>316</v>
      </c>
      <c r="K366" s="59" t="s">
        <v>319</v>
      </c>
      <c r="L366" s="58" t="s">
        <v>3939</v>
      </c>
      <c r="M366" s="48" t="s">
        <v>19</v>
      </c>
      <c r="N366" s="60">
        <v>44251</v>
      </c>
      <c r="O366" s="60">
        <v>44295</v>
      </c>
      <c r="P366" s="60">
        <v>44659</v>
      </c>
      <c r="Q366" s="61">
        <v>13200</v>
      </c>
      <c r="R366" s="62">
        <v>0.75</v>
      </c>
      <c r="S366" s="61" t="s">
        <v>226</v>
      </c>
      <c r="T366" s="61">
        <v>9900</v>
      </c>
    </row>
    <row r="367" spans="2:20" s="24" customFormat="1" ht="161.25" customHeight="1" x14ac:dyDescent="0.2">
      <c r="B367" s="350"/>
      <c r="C367" s="351"/>
      <c r="D367" s="316"/>
      <c r="E367" s="371"/>
      <c r="F367" s="152" t="s">
        <v>3648</v>
      </c>
      <c r="G367" s="57" t="s">
        <v>4875</v>
      </c>
      <c r="H367" s="58" t="s">
        <v>3888</v>
      </c>
      <c r="I367" s="48" t="s">
        <v>3886</v>
      </c>
      <c r="J367" s="59" t="s">
        <v>316</v>
      </c>
      <c r="K367" s="59" t="s">
        <v>319</v>
      </c>
      <c r="L367" s="58" t="s">
        <v>3940</v>
      </c>
      <c r="M367" s="48" t="s">
        <v>13</v>
      </c>
      <c r="N367" s="60">
        <v>44251</v>
      </c>
      <c r="O367" s="60">
        <v>44296</v>
      </c>
      <c r="P367" s="60">
        <v>44660</v>
      </c>
      <c r="Q367" s="61">
        <v>13200</v>
      </c>
      <c r="R367" s="62">
        <v>0.75</v>
      </c>
      <c r="S367" s="61" t="s">
        <v>226</v>
      </c>
      <c r="T367" s="61">
        <v>9900</v>
      </c>
    </row>
    <row r="368" spans="2:20" s="24" customFormat="1" ht="161.25" customHeight="1" x14ac:dyDescent="0.2">
      <c r="B368" s="350"/>
      <c r="C368" s="351"/>
      <c r="D368" s="316"/>
      <c r="E368" s="371"/>
      <c r="F368" s="52" t="s">
        <v>4533</v>
      </c>
      <c r="G368" s="50" t="s">
        <v>2458</v>
      </c>
      <c r="H368" s="51" t="s">
        <v>4780</v>
      </c>
      <c r="I368" s="49" t="s">
        <v>4526</v>
      </c>
      <c r="J368" s="52" t="s">
        <v>316</v>
      </c>
      <c r="K368" s="52" t="s">
        <v>319</v>
      </c>
      <c r="L368" s="51" t="s">
        <v>4537</v>
      </c>
      <c r="M368" s="49" t="s">
        <v>4538</v>
      </c>
      <c r="N368" s="53">
        <v>44508</v>
      </c>
      <c r="O368" s="53">
        <v>44562</v>
      </c>
      <c r="P368" s="53">
        <v>45107</v>
      </c>
      <c r="Q368" s="54">
        <v>67176.600000000006</v>
      </c>
      <c r="R368" s="55">
        <v>0.54700000000000004</v>
      </c>
      <c r="S368" s="54" t="s">
        <v>226</v>
      </c>
      <c r="T368" s="54">
        <v>37850.18</v>
      </c>
    </row>
    <row r="369" spans="2:20" s="24" customFormat="1" ht="161.25" customHeight="1" x14ac:dyDescent="0.2">
      <c r="B369" s="350"/>
      <c r="C369" s="351"/>
      <c r="D369" s="316"/>
      <c r="E369" s="371"/>
      <c r="F369" s="52" t="s">
        <v>4533</v>
      </c>
      <c r="G369" s="50" t="s">
        <v>1733</v>
      </c>
      <c r="H369" s="51" t="s">
        <v>4534</v>
      </c>
      <c r="I369" s="49" t="s">
        <v>4527</v>
      </c>
      <c r="J369" s="52" t="s">
        <v>316</v>
      </c>
      <c r="K369" s="52" t="s">
        <v>319</v>
      </c>
      <c r="L369" s="51" t="s">
        <v>1684</v>
      </c>
      <c r="M369" s="49" t="s">
        <v>4133</v>
      </c>
      <c r="N369" s="53">
        <v>44502</v>
      </c>
      <c r="O369" s="53">
        <v>44348</v>
      </c>
      <c r="P369" s="53">
        <v>45107</v>
      </c>
      <c r="Q369" s="54">
        <v>278956.2</v>
      </c>
      <c r="R369" s="55">
        <v>0.55859999999999999</v>
      </c>
      <c r="S369" s="54" t="s">
        <v>226</v>
      </c>
      <c r="T369" s="54">
        <v>157467.92000000001</v>
      </c>
    </row>
    <row r="370" spans="2:20" s="24" customFormat="1" ht="161.25" customHeight="1" x14ac:dyDescent="0.2">
      <c r="B370" s="350"/>
      <c r="C370" s="351"/>
      <c r="D370" s="316"/>
      <c r="E370" s="371"/>
      <c r="F370" s="52" t="s">
        <v>4533</v>
      </c>
      <c r="G370" s="50" t="s">
        <v>4876</v>
      </c>
      <c r="H370" s="51" t="s">
        <v>4535</v>
      </c>
      <c r="I370" s="49" t="s">
        <v>4528</v>
      </c>
      <c r="J370" s="52" t="s">
        <v>316</v>
      </c>
      <c r="K370" s="52" t="s">
        <v>319</v>
      </c>
      <c r="L370" s="51" t="s">
        <v>4539</v>
      </c>
      <c r="M370" s="49" t="s">
        <v>15</v>
      </c>
      <c r="N370" s="53">
        <v>44508</v>
      </c>
      <c r="O370" s="53">
        <v>44378</v>
      </c>
      <c r="P370" s="53">
        <v>45107</v>
      </c>
      <c r="Q370" s="54">
        <v>13570.83</v>
      </c>
      <c r="R370" s="55">
        <v>0.56999999999999995</v>
      </c>
      <c r="S370" s="54" t="s">
        <v>226</v>
      </c>
      <c r="T370" s="54">
        <v>9138.4599999999991</v>
      </c>
    </row>
    <row r="371" spans="2:20" s="24" customFormat="1" ht="161.25" customHeight="1" thickBot="1" x14ac:dyDescent="0.25">
      <c r="B371" s="350"/>
      <c r="C371" s="351"/>
      <c r="D371" s="316"/>
      <c r="E371" s="372"/>
      <c r="F371" s="52" t="s">
        <v>4533</v>
      </c>
      <c r="G371" s="50" t="s">
        <v>2705</v>
      </c>
      <c r="H371" s="51" t="s">
        <v>4536</v>
      </c>
      <c r="I371" s="49" t="s">
        <v>4529</v>
      </c>
      <c r="J371" s="52" t="s">
        <v>316</v>
      </c>
      <c r="K371" s="52" t="s">
        <v>319</v>
      </c>
      <c r="L371" s="51" t="s">
        <v>2706</v>
      </c>
      <c r="M371" s="49" t="s">
        <v>4540</v>
      </c>
      <c r="N371" s="53">
        <v>44508</v>
      </c>
      <c r="O371" s="53">
        <v>44562</v>
      </c>
      <c r="P371" s="53">
        <v>45107</v>
      </c>
      <c r="Q371" s="54">
        <v>34389.99</v>
      </c>
      <c r="R371" s="55">
        <v>0.56999999999999995</v>
      </c>
      <c r="S371" s="54" t="s">
        <v>226</v>
      </c>
      <c r="T371" s="54">
        <v>19463.61</v>
      </c>
    </row>
    <row r="372" spans="2:20" s="24" customFormat="1" ht="46.5" customHeight="1" thickBot="1" x14ac:dyDescent="0.25">
      <c r="B372" s="350"/>
      <c r="C372" s="351"/>
      <c r="D372" s="316"/>
      <c r="E372" s="368" t="s">
        <v>319</v>
      </c>
      <c r="F372" s="366"/>
      <c r="G372" s="366"/>
      <c r="H372" s="366"/>
      <c r="I372" s="366"/>
      <c r="J372" s="369"/>
      <c r="K372" s="70">
        <f>COUNTA(K215:K371)</f>
        <v>157</v>
      </c>
      <c r="L372" s="365"/>
      <c r="M372" s="366"/>
      <c r="N372" s="366"/>
      <c r="O372" s="366"/>
      <c r="P372" s="366"/>
      <c r="Q372" s="72">
        <f>SUM(Q215:Q371)</f>
        <v>22765855.239999991</v>
      </c>
      <c r="R372" s="297"/>
      <c r="S372" s="298"/>
      <c r="T372" s="71">
        <f>SUM(T215:T371)</f>
        <v>12596550.710000006</v>
      </c>
    </row>
    <row r="373" spans="2:20" s="24" customFormat="1" ht="178.5" customHeight="1" x14ac:dyDescent="0.2">
      <c r="B373" s="350"/>
      <c r="C373" s="351"/>
      <c r="D373" s="316"/>
      <c r="E373" s="323" t="s">
        <v>178</v>
      </c>
      <c r="F373" s="143" t="s">
        <v>4741</v>
      </c>
      <c r="G373" s="154" t="s">
        <v>284</v>
      </c>
      <c r="H373" s="74" t="s">
        <v>4742</v>
      </c>
      <c r="I373" s="73" t="s">
        <v>4730</v>
      </c>
      <c r="J373" s="73" t="s">
        <v>316</v>
      </c>
      <c r="K373" s="73" t="s">
        <v>317</v>
      </c>
      <c r="L373" s="75" t="s">
        <v>4743</v>
      </c>
      <c r="M373" s="76" t="s">
        <v>303</v>
      </c>
      <c r="N373" s="145">
        <v>44868</v>
      </c>
      <c r="O373" s="145">
        <v>44820</v>
      </c>
      <c r="P373" s="145">
        <v>45260</v>
      </c>
      <c r="Q373" s="78">
        <v>358986.75</v>
      </c>
      <c r="R373" s="146">
        <v>0.85</v>
      </c>
      <c r="S373" s="78" t="s">
        <v>226</v>
      </c>
      <c r="T373" s="78">
        <v>305138.74</v>
      </c>
    </row>
    <row r="374" spans="2:20" s="24" customFormat="1" ht="124.5" customHeight="1" x14ac:dyDescent="0.2">
      <c r="B374" s="350"/>
      <c r="C374" s="351"/>
      <c r="D374" s="316"/>
      <c r="E374" s="324"/>
      <c r="F374" s="52" t="s">
        <v>1379</v>
      </c>
      <c r="G374" s="50" t="s">
        <v>1751</v>
      </c>
      <c r="H374" s="82" t="s">
        <v>154</v>
      </c>
      <c r="I374" s="83" t="s">
        <v>153</v>
      </c>
      <c r="J374" s="80" t="s">
        <v>316</v>
      </c>
      <c r="K374" s="80" t="s">
        <v>317</v>
      </c>
      <c r="L374" s="82" t="s">
        <v>154</v>
      </c>
      <c r="M374" s="83" t="s">
        <v>1</v>
      </c>
      <c r="N374" s="104">
        <v>42226</v>
      </c>
      <c r="O374" s="104">
        <v>42309</v>
      </c>
      <c r="P374" s="104">
        <v>42735</v>
      </c>
      <c r="Q374" s="87">
        <v>2027814.17</v>
      </c>
      <c r="R374" s="79">
        <v>0.63</v>
      </c>
      <c r="S374" s="87" t="s">
        <v>226</v>
      </c>
      <c r="T374" s="87">
        <v>1282005.93</v>
      </c>
    </row>
    <row r="375" spans="2:20" s="24" customFormat="1" ht="145.5" customHeight="1" x14ac:dyDescent="0.2">
      <c r="B375" s="350"/>
      <c r="C375" s="351"/>
      <c r="D375" s="316"/>
      <c r="E375" s="324"/>
      <c r="F375" s="52" t="s">
        <v>1379</v>
      </c>
      <c r="G375" s="50" t="s">
        <v>1752</v>
      </c>
      <c r="H375" s="51" t="s">
        <v>168</v>
      </c>
      <c r="I375" s="49" t="s">
        <v>167</v>
      </c>
      <c r="J375" s="52" t="s">
        <v>316</v>
      </c>
      <c r="K375" s="52" t="s">
        <v>317</v>
      </c>
      <c r="L375" s="51" t="s">
        <v>168</v>
      </c>
      <c r="M375" s="49" t="s">
        <v>22</v>
      </c>
      <c r="N375" s="53">
        <v>42226</v>
      </c>
      <c r="O375" s="53">
        <v>42309</v>
      </c>
      <c r="P375" s="53">
        <v>42768</v>
      </c>
      <c r="Q375" s="54">
        <v>494175.34</v>
      </c>
      <c r="R375" s="55">
        <v>0.72</v>
      </c>
      <c r="S375" s="54" t="s">
        <v>226</v>
      </c>
      <c r="T375" s="54">
        <v>354396.52</v>
      </c>
    </row>
    <row r="376" spans="2:20" s="24" customFormat="1" ht="176.25" customHeight="1" x14ac:dyDescent="0.2">
      <c r="B376" s="350"/>
      <c r="C376" s="351"/>
      <c r="D376" s="316"/>
      <c r="E376" s="324"/>
      <c r="F376" s="52" t="s">
        <v>1380</v>
      </c>
      <c r="G376" s="50" t="s">
        <v>1865</v>
      </c>
      <c r="H376" s="51" t="s">
        <v>147</v>
      </c>
      <c r="I376" s="49" t="s">
        <v>146</v>
      </c>
      <c r="J376" s="52" t="s">
        <v>316</v>
      </c>
      <c r="K376" s="52" t="s">
        <v>317</v>
      </c>
      <c r="L376" s="51" t="s">
        <v>147</v>
      </c>
      <c r="M376" s="49" t="s">
        <v>29</v>
      </c>
      <c r="N376" s="53">
        <v>42249</v>
      </c>
      <c r="O376" s="53">
        <v>42248</v>
      </c>
      <c r="P376" s="53">
        <v>43343</v>
      </c>
      <c r="Q376" s="54">
        <v>130090.52</v>
      </c>
      <c r="R376" s="55">
        <v>0.44999998408753888</v>
      </c>
      <c r="S376" s="54" t="s">
        <v>226</v>
      </c>
      <c r="T376" s="54">
        <v>58540.73</v>
      </c>
    </row>
    <row r="377" spans="2:20" s="24" customFormat="1" ht="113.25" customHeight="1" x14ac:dyDescent="0.2">
      <c r="B377" s="350"/>
      <c r="C377" s="351"/>
      <c r="D377" s="316"/>
      <c r="E377" s="324"/>
      <c r="F377" s="52" t="s">
        <v>1380</v>
      </c>
      <c r="G377" s="50" t="s">
        <v>1892</v>
      </c>
      <c r="H377" s="51" t="s">
        <v>2299</v>
      </c>
      <c r="I377" s="49" t="s">
        <v>140</v>
      </c>
      <c r="J377" s="52" t="s">
        <v>316</v>
      </c>
      <c r="K377" s="52" t="s">
        <v>317</v>
      </c>
      <c r="L377" s="51" t="s">
        <v>2299</v>
      </c>
      <c r="M377" s="49" t="s">
        <v>13</v>
      </c>
      <c r="N377" s="53">
        <v>42249</v>
      </c>
      <c r="O377" s="53">
        <v>42278</v>
      </c>
      <c r="P377" s="53">
        <v>43281</v>
      </c>
      <c r="Q377" s="54">
        <v>120560.99</v>
      </c>
      <c r="R377" s="55">
        <v>0.45000000000000007</v>
      </c>
      <c r="S377" s="54" t="s">
        <v>226</v>
      </c>
      <c r="T377" s="54">
        <v>54252.44</v>
      </c>
    </row>
    <row r="378" spans="2:20" s="24" customFormat="1" ht="90" customHeight="1" x14ac:dyDescent="0.2">
      <c r="B378" s="350"/>
      <c r="C378" s="351"/>
      <c r="D378" s="316"/>
      <c r="E378" s="324"/>
      <c r="F378" s="52" t="s">
        <v>1381</v>
      </c>
      <c r="G378" s="50" t="s">
        <v>1736</v>
      </c>
      <c r="H378" s="51" t="s">
        <v>125</v>
      </c>
      <c r="I378" s="49" t="s">
        <v>161</v>
      </c>
      <c r="J378" s="52" t="s">
        <v>316</v>
      </c>
      <c r="K378" s="52" t="s">
        <v>317</v>
      </c>
      <c r="L378" s="51" t="s">
        <v>125</v>
      </c>
      <c r="M378" s="49" t="s">
        <v>13</v>
      </c>
      <c r="N378" s="53">
        <v>42226</v>
      </c>
      <c r="O378" s="53">
        <v>42237</v>
      </c>
      <c r="P378" s="53">
        <v>42602</v>
      </c>
      <c r="Q378" s="54">
        <v>19975</v>
      </c>
      <c r="R378" s="55">
        <v>0.75</v>
      </c>
      <c r="S378" s="54" t="s">
        <v>226</v>
      </c>
      <c r="T378" s="54">
        <v>14981.25</v>
      </c>
    </row>
    <row r="379" spans="2:20" s="24" customFormat="1" ht="90" customHeight="1" x14ac:dyDescent="0.2">
      <c r="B379" s="350"/>
      <c r="C379" s="351"/>
      <c r="D379" s="316"/>
      <c r="E379" s="324"/>
      <c r="F379" s="52" t="s">
        <v>1381</v>
      </c>
      <c r="G379" s="50" t="s">
        <v>1753</v>
      </c>
      <c r="H379" s="51" t="s">
        <v>2300</v>
      </c>
      <c r="I379" s="49" t="s">
        <v>165</v>
      </c>
      <c r="J379" s="52" t="s">
        <v>316</v>
      </c>
      <c r="K379" s="52" t="s">
        <v>317</v>
      </c>
      <c r="L379" s="51" t="s">
        <v>2602</v>
      </c>
      <c r="M379" s="49" t="s">
        <v>1</v>
      </c>
      <c r="N379" s="53">
        <v>42226</v>
      </c>
      <c r="O379" s="53">
        <v>42238</v>
      </c>
      <c r="P379" s="53">
        <v>42603</v>
      </c>
      <c r="Q379" s="54">
        <v>19975</v>
      </c>
      <c r="R379" s="55">
        <v>0.75</v>
      </c>
      <c r="S379" s="54" t="s">
        <v>226</v>
      </c>
      <c r="T379" s="54">
        <v>14981.25</v>
      </c>
    </row>
    <row r="380" spans="2:20" s="24" customFormat="1" ht="90" customHeight="1" x14ac:dyDescent="0.2">
      <c r="B380" s="350"/>
      <c r="C380" s="351"/>
      <c r="D380" s="316"/>
      <c r="E380" s="324"/>
      <c r="F380" s="52" t="s">
        <v>1381</v>
      </c>
      <c r="G380" s="50" t="s">
        <v>1870</v>
      </c>
      <c r="H380" s="51" t="s">
        <v>127</v>
      </c>
      <c r="I380" s="49" t="s">
        <v>126</v>
      </c>
      <c r="J380" s="52" t="s">
        <v>316</v>
      </c>
      <c r="K380" s="52" t="s">
        <v>317</v>
      </c>
      <c r="L380" s="51" t="s">
        <v>127</v>
      </c>
      <c r="M380" s="49" t="s">
        <v>13</v>
      </c>
      <c r="N380" s="53">
        <v>42226</v>
      </c>
      <c r="O380" s="53">
        <v>42251</v>
      </c>
      <c r="P380" s="53">
        <v>42616</v>
      </c>
      <c r="Q380" s="54">
        <v>19975</v>
      </c>
      <c r="R380" s="55">
        <v>0.75</v>
      </c>
      <c r="S380" s="54" t="s">
        <v>226</v>
      </c>
      <c r="T380" s="54">
        <v>14981.25</v>
      </c>
    </row>
    <row r="381" spans="2:20" s="24" customFormat="1" ht="90" customHeight="1" x14ac:dyDescent="0.2">
      <c r="B381" s="350"/>
      <c r="C381" s="351"/>
      <c r="D381" s="316"/>
      <c r="E381" s="324"/>
      <c r="F381" s="52" t="s">
        <v>1381</v>
      </c>
      <c r="G381" s="50" t="s">
        <v>1893</v>
      </c>
      <c r="H381" s="51" t="s">
        <v>125</v>
      </c>
      <c r="I381" s="49" t="s">
        <v>129</v>
      </c>
      <c r="J381" s="52" t="s">
        <v>316</v>
      </c>
      <c r="K381" s="52" t="s">
        <v>317</v>
      </c>
      <c r="L381" s="51" t="s">
        <v>125</v>
      </c>
      <c r="M381" s="49" t="s">
        <v>13</v>
      </c>
      <c r="N381" s="53">
        <v>42226</v>
      </c>
      <c r="O381" s="53">
        <v>42244</v>
      </c>
      <c r="P381" s="53">
        <v>42609</v>
      </c>
      <c r="Q381" s="54">
        <v>20000</v>
      </c>
      <c r="R381" s="55">
        <v>0.75</v>
      </c>
      <c r="S381" s="54" t="s">
        <v>226</v>
      </c>
      <c r="T381" s="54">
        <v>15000</v>
      </c>
    </row>
    <row r="382" spans="2:20" s="24" customFormat="1" ht="90" customHeight="1" x14ac:dyDescent="0.2">
      <c r="B382" s="350"/>
      <c r="C382" s="351"/>
      <c r="D382" s="316"/>
      <c r="E382" s="324"/>
      <c r="F382" s="52" t="s">
        <v>1381</v>
      </c>
      <c r="G382" s="50" t="s">
        <v>2264</v>
      </c>
      <c r="H382" s="51" t="s">
        <v>2301</v>
      </c>
      <c r="I382" s="49" t="s">
        <v>130</v>
      </c>
      <c r="J382" s="52" t="s">
        <v>316</v>
      </c>
      <c r="K382" s="52" t="s">
        <v>317</v>
      </c>
      <c r="L382" s="51" t="s">
        <v>2569</v>
      </c>
      <c r="M382" s="49" t="s">
        <v>13</v>
      </c>
      <c r="N382" s="53">
        <v>42226</v>
      </c>
      <c r="O382" s="53">
        <v>42243</v>
      </c>
      <c r="P382" s="53">
        <v>42608</v>
      </c>
      <c r="Q382" s="54">
        <v>20000</v>
      </c>
      <c r="R382" s="55">
        <v>0.75</v>
      </c>
      <c r="S382" s="54" t="s">
        <v>226</v>
      </c>
      <c r="T382" s="54">
        <v>15000</v>
      </c>
    </row>
    <row r="383" spans="2:20" s="24" customFormat="1" ht="90" customHeight="1" x14ac:dyDescent="0.2">
      <c r="B383" s="350"/>
      <c r="C383" s="351"/>
      <c r="D383" s="316"/>
      <c r="E383" s="324"/>
      <c r="F383" s="52" t="s">
        <v>1381</v>
      </c>
      <c r="G383" s="50" t="s">
        <v>1754</v>
      </c>
      <c r="H383" s="51" t="s">
        <v>156</v>
      </c>
      <c r="I383" s="49" t="s">
        <v>155</v>
      </c>
      <c r="J383" s="52" t="s">
        <v>316</v>
      </c>
      <c r="K383" s="52" t="s">
        <v>317</v>
      </c>
      <c r="L383" s="51" t="s">
        <v>156</v>
      </c>
      <c r="M383" s="49" t="s">
        <v>29</v>
      </c>
      <c r="N383" s="53">
        <v>42226</v>
      </c>
      <c r="O383" s="53">
        <v>42256</v>
      </c>
      <c r="P383" s="53">
        <v>42621</v>
      </c>
      <c r="Q383" s="54">
        <v>16000</v>
      </c>
      <c r="R383" s="55">
        <v>0.75</v>
      </c>
      <c r="S383" s="54" t="s">
        <v>226</v>
      </c>
      <c r="T383" s="54">
        <v>12000</v>
      </c>
    </row>
    <row r="384" spans="2:20" s="24" customFormat="1" ht="90" customHeight="1" x14ac:dyDescent="0.2">
      <c r="B384" s="350"/>
      <c r="C384" s="351"/>
      <c r="D384" s="316"/>
      <c r="E384" s="324"/>
      <c r="F384" s="52" t="s">
        <v>1381</v>
      </c>
      <c r="G384" s="50" t="s">
        <v>1755</v>
      </c>
      <c r="H384" s="51" t="s">
        <v>164</v>
      </c>
      <c r="I384" s="49" t="s">
        <v>163</v>
      </c>
      <c r="J384" s="52" t="s">
        <v>316</v>
      </c>
      <c r="K384" s="52" t="s">
        <v>317</v>
      </c>
      <c r="L384" s="51" t="s">
        <v>164</v>
      </c>
      <c r="M384" s="49" t="s">
        <v>22</v>
      </c>
      <c r="N384" s="53">
        <v>42226</v>
      </c>
      <c r="O384" s="53">
        <v>42262</v>
      </c>
      <c r="P384" s="53">
        <v>42627</v>
      </c>
      <c r="Q384" s="54">
        <v>19270</v>
      </c>
      <c r="R384" s="55">
        <v>0.75</v>
      </c>
      <c r="S384" s="54" t="s">
        <v>226</v>
      </c>
      <c r="T384" s="54">
        <v>14452.5</v>
      </c>
    </row>
    <row r="385" spans="2:20" s="24" customFormat="1" ht="90" customHeight="1" x14ac:dyDescent="0.2">
      <c r="B385" s="350"/>
      <c r="C385" s="351"/>
      <c r="D385" s="316"/>
      <c r="E385" s="324"/>
      <c r="F385" s="52" t="s">
        <v>1381</v>
      </c>
      <c r="G385" s="50" t="s">
        <v>1756</v>
      </c>
      <c r="H385" s="51" t="s">
        <v>152</v>
      </c>
      <c r="I385" s="49" t="s">
        <v>151</v>
      </c>
      <c r="J385" s="52" t="s">
        <v>316</v>
      </c>
      <c r="K385" s="52" t="s">
        <v>317</v>
      </c>
      <c r="L385" s="51" t="s">
        <v>152</v>
      </c>
      <c r="M385" s="49" t="s">
        <v>1</v>
      </c>
      <c r="N385" s="53">
        <v>42226</v>
      </c>
      <c r="O385" s="53">
        <v>42262</v>
      </c>
      <c r="P385" s="53">
        <v>42627</v>
      </c>
      <c r="Q385" s="54">
        <v>20000</v>
      </c>
      <c r="R385" s="55">
        <v>0.75</v>
      </c>
      <c r="S385" s="54" t="s">
        <v>226</v>
      </c>
      <c r="T385" s="54">
        <v>15000</v>
      </c>
    </row>
    <row r="386" spans="2:20" s="24" customFormat="1" ht="90" customHeight="1" x14ac:dyDescent="0.2">
      <c r="B386" s="350"/>
      <c r="C386" s="351"/>
      <c r="D386" s="316"/>
      <c r="E386" s="324"/>
      <c r="F386" s="52" t="s">
        <v>1381</v>
      </c>
      <c r="G386" s="50" t="s">
        <v>1757</v>
      </c>
      <c r="H386" s="51" t="s">
        <v>159</v>
      </c>
      <c r="I386" s="49" t="s">
        <v>158</v>
      </c>
      <c r="J386" s="52" t="s">
        <v>316</v>
      </c>
      <c r="K386" s="52" t="s">
        <v>317</v>
      </c>
      <c r="L386" s="51" t="s">
        <v>159</v>
      </c>
      <c r="M386" s="49" t="s">
        <v>13</v>
      </c>
      <c r="N386" s="53">
        <v>42226</v>
      </c>
      <c r="O386" s="53">
        <v>42256</v>
      </c>
      <c r="P386" s="53">
        <v>42621</v>
      </c>
      <c r="Q386" s="54">
        <v>20000</v>
      </c>
      <c r="R386" s="55">
        <v>0.75</v>
      </c>
      <c r="S386" s="54" t="s">
        <v>226</v>
      </c>
      <c r="T386" s="54">
        <v>15000</v>
      </c>
    </row>
    <row r="387" spans="2:20" s="24" customFormat="1" ht="90" customHeight="1" x14ac:dyDescent="0.2">
      <c r="B387" s="350"/>
      <c r="C387" s="351"/>
      <c r="D387" s="316"/>
      <c r="E387" s="324"/>
      <c r="F387" s="52" t="s">
        <v>1381</v>
      </c>
      <c r="G387" s="50" t="s">
        <v>1894</v>
      </c>
      <c r="H387" s="51" t="s">
        <v>139</v>
      </c>
      <c r="I387" s="49" t="s">
        <v>138</v>
      </c>
      <c r="J387" s="52" t="s">
        <v>316</v>
      </c>
      <c r="K387" s="52" t="s">
        <v>317</v>
      </c>
      <c r="L387" s="51" t="s">
        <v>139</v>
      </c>
      <c r="M387" s="49" t="s">
        <v>13</v>
      </c>
      <c r="N387" s="53">
        <v>42226</v>
      </c>
      <c r="O387" s="53">
        <v>42258</v>
      </c>
      <c r="P387" s="53">
        <v>42623</v>
      </c>
      <c r="Q387" s="54">
        <v>12375</v>
      </c>
      <c r="R387" s="55">
        <v>0.75</v>
      </c>
      <c r="S387" s="54" t="s">
        <v>226</v>
      </c>
      <c r="T387" s="54">
        <v>9281.25</v>
      </c>
    </row>
    <row r="388" spans="2:20" s="24" customFormat="1" ht="90" customHeight="1" x14ac:dyDescent="0.2">
      <c r="B388" s="350"/>
      <c r="C388" s="351"/>
      <c r="D388" s="316"/>
      <c r="E388" s="324"/>
      <c r="F388" s="52" t="s">
        <v>1381</v>
      </c>
      <c r="G388" s="50" t="s">
        <v>1003</v>
      </c>
      <c r="H388" s="51" t="s">
        <v>2302</v>
      </c>
      <c r="I388" s="49" t="s">
        <v>160</v>
      </c>
      <c r="J388" s="52" t="s">
        <v>316</v>
      </c>
      <c r="K388" s="52" t="s">
        <v>317</v>
      </c>
      <c r="L388" s="51" t="s">
        <v>2583</v>
      </c>
      <c r="M388" s="49" t="s">
        <v>15</v>
      </c>
      <c r="N388" s="53">
        <v>42226</v>
      </c>
      <c r="O388" s="53">
        <v>42238</v>
      </c>
      <c r="P388" s="53">
        <v>42603</v>
      </c>
      <c r="Q388" s="54">
        <v>20000</v>
      </c>
      <c r="R388" s="55">
        <v>0.75</v>
      </c>
      <c r="S388" s="54" t="s">
        <v>226</v>
      </c>
      <c r="T388" s="54">
        <v>15000</v>
      </c>
    </row>
    <row r="389" spans="2:20" s="24" customFormat="1" ht="90" customHeight="1" x14ac:dyDescent="0.2">
      <c r="B389" s="350"/>
      <c r="C389" s="351"/>
      <c r="D389" s="316"/>
      <c r="E389" s="324"/>
      <c r="F389" s="52" t="s">
        <v>1381</v>
      </c>
      <c r="G389" s="50" t="s">
        <v>1025</v>
      </c>
      <c r="H389" s="51" t="s">
        <v>2301</v>
      </c>
      <c r="I389" s="49" t="s">
        <v>145</v>
      </c>
      <c r="J389" s="52" t="s">
        <v>316</v>
      </c>
      <c r="K389" s="52" t="s">
        <v>317</v>
      </c>
      <c r="L389" s="51" t="s">
        <v>2301</v>
      </c>
      <c r="M389" s="49" t="s">
        <v>55</v>
      </c>
      <c r="N389" s="53">
        <v>42226</v>
      </c>
      <c r="O389" s="53">
        <v>42269</v>
      </c>
      <c r="P389" s="53">
        <v>42634</v>
      </c>
      <c r="Q389" s="54">
        <v>20000</v>
      </c>
      <c r="R389" s="55">
        <v>0.75</v>
      </c>
      <c r="S389" s="54" t="s">
        <v>226</v>
      </c>
      <c r="T389" s="54">
        <v>15000</v>
      </c>
    </row>
    <row r="390" spans="2:20" s="24" customFormat="1" ht="90" customHeight="1" x14ac:dyDescent="0.2">
      <c r="B390" s="350"/>
      <c r="C390" s="351"/>
      <c r="D390" s="316"/>
      <c r="E390" s="324"/>
      <c r="F390" s="52" t="s">
        <v>1381</v>
      </c>
      <c r="G390" s="50" t="s">
        <v>1758</v>
      </c>
      <c r="H390" s="51" t="s">
        <v>2301</v>
      </c>
      <c r="I390" s="49" t="s">
        <v>128</v>
      </c>
      <c r="J390" s="52" t="s">
        <v>316</v>
      </c>
      <c r="K390" s="52" t="s">
        <v>317</v>
      </c>
      <c r="L390" s="51" t="s">
        <v>2301</v>
      </c>
      <c r="M390" s="49" t="s">
        <v>22</v>
      </c>
      <c r="N390" s="53">
        <v>42226</v>
      </c>
      <c r="O390" s="53">
        <v>42252</v>
      </c>
      <c r="P390" s="53">
        <v>42617</v>
      </c>
      <c r="Q390" s="54">
        <v>20000</v>
      </c>
      <c r="R390" s="55">
        <v>0.75</v>
      </c>
      <c r="S390" s="54" t="s">
        <v>226</v>
      </c>
      <c r="T390" s="54">
        <v>15000</v>
      </c>
    </row>
    <row r="391" spans="2:20" s="24" customFormat="1" ht="90" customHeight="1" x14ac:dyDescent="0.2">
      <c r="B391" s="350"/>
      <c r="C391" s="351"/>
      <c r="D391" s="316"/>
      <c r="E391" s="324"/>
      <c r="F391" s="52" t="s">
        <v>1381</v>
      </c>
      <c r="G391" s="50" t="s">
        <v>1759</v>
      </c>
      <c r="H391" s="51" t="s">
        <v>2301</v>
      </c>
      <c r="I391" s="49" t="s">
        <v>133</v>
      </c>
      <c r="J391" s="52" t="s">
        <v>316</v>
      </c>
      <c r="K391" s="52" t="s">
        <v>317</v>
      </c>
      <c r="L391" s="51" t="s">
        <v>2301</v>
      </c>
      <c r="M391" s="49" t="s">
        <v>10</v>
      </c>
      <c r="N391" s="53">
        <v>42226</v>
      </c>
      <c r="O391" s="53">
        <v>42265</v>
      </c>
      <c r="P391" s="53">
        <v>42630</v>
      </c>
      <c r="Q391" s="54">
        <v>20000</v>
      </c>
      <c r="R391" s="55">
        <v>0.75</v>
      </c>
      <c r="S391" s="54" t="s">
        <v>226</v>
      </c>
      <c r="T391" s="54">
        <v>15000</v>
      </c>
    </row>
    <row r="392" spans="2:20" s="24" customFormat="1" ht="90" customHeight="1" x14ac:dyDescent="0.2">
      <c r="B392" s="350"/>
      <c r="C392" s="351"/>
      <c r="D392" s="316"/>
      <c r="E392" s="324"/>
      <c r="F392" s="52" t="s">
        <v>1381</v>
      </c>
      <c r="G392" s="50" t="s">
        <v>1895</v>
      </c>
      <c r="H392" s="51" t="s">
        <v>2303</v>
      </c>
      <c r="I392" s="49" t="s">
        <v>162</v>
      </c>
      <c r="J392" s="52" t="s">
        <v>316</v>
      </c>
      <c r="K392" s="52" t="s">
        <v>317</v>
      </c>
      <c r="L392" s="51" t="s">
        <v>2584</v>
      </c>
      <c r="M392" s="49" t="s">
        <v>22</v>
      </c>
      <c r="N392" s="53">
        <v>42226</v>
      </c>
      <c r="O392" s="53">
        <v>42244</v>
      </c>
      <c r="P392" s="53">
        <v>42609</v>
      </c>
      <c r="Q392" s="54">
        <v>20000</v>
      </c>
      <c r="R392" s="55">
        <v>0.75</v>
      </c>
      <c r="S392" s="54" t="s">
        <v>226</v>
      </c>
      <c r="T392" s="54">
        <v>15000</v>
      </c>
    </row>
    <row r="393" spans="2:20" s="24" customFormat="1" ht="90" customHeight="1" x14ac:dyDescent="0.2">
      <c r="B393" s="350"/>
      <c r="C393" s="351"/>
      <c r="D393" s="316"/>
      <c r="E393" s="324"/>
      <c r="F393" s="52" t="s">
        <v>1381</v>
      </c>
      <c r="G393" s="50" t="s">
        <v>1760</v>
      </c>
      <c r="H393" s="51" t="s">
        <v>2304</v>
      </c>
      <c r="I393" s="49" t="s">
        <v>144</v>
      </c>
      <c r="J393" s="52" t="s">
        <v>316</v>
      </c>
      <c r="K393" s="52" t="s">
        <v>317</v>
      </c>
      <c r="L393" s="51" t="s">
        <v>2585</v>
      </c>
      <c r="M393" s="49" t="s">
        <v>22</v>
      </c>
      <c r="N393" s="53">
        <v>42226</v>
      </c>
      <c r="O393" s="53">
        <v>42257</v>
      </c>
      <c r="P393" s="53">
        <v>42622</v>
      </c>
      <c r="Q393" s="54">
        <v>20000</v>
      </c>
      <c r="R393" s="55">
        <v>0.75</v>
      </c>
      <c r="S393" s="54" t="s">
        <v>226</v>
      </c>
      <c r="T393" s="54">
        <v>15000</v>
      </c>
    </row>
    <row r="394" spans="2:20" s="24" customFormat="1" ht="90" customHeight="1" x14ac:dyDescent="0.2">
      <c r="B394" s="350"/>
      <c r="C394" s="351"/>
      <c r="D394" s="316"/>
      <c r="E394" s="324"/>
      <c r="F394" s="52" t="s">
        <v>1381</v>
      </c>
      <c r="G394" s="50" t="s">
        <v>1761</v>
      </c>
      <c r="H394" s="51" t="s">
        <v>2304</v>
      </c>
      <c r="I394" s="49" t="s">
        <v>142</v>
      </c>
      <c r="J394" s="52" t="s">
        <v>316</v>
      </c>
      <c r="K394" s="52" t="s">
        <v>317</v>
      </c>
      <c r="L394" s="51" t="s">
        <v>2585</v>
      </c>
      <c r="M394" s="49" t="s">
        <v>22</v>
      </c>
      <c r="N394" s="53">
        <v>42226</v>
      </c>
      <c r="O394" s="53">
        <v>42259</v>
      </c>
      <c r="P394" s="53">
        <v>42624</v>
      </c>
      <c r="Q394" s="54">
        <v>20000</v>
      </c>
      <c r="R394" s="55">
        <v>0.75</v>
      </c>
      <c r="S394" s="54" t="s">
        <v>226</v>
      </c>
      <c r="T394" s="54">
        <v>15000</v>
      </c>
    </row>
    <row r="395" spans="2:20" s="24" customFormat="1" ht="90" customHeight="1" x14ac:dyDescent="0.2">
      <c r="B395" s="350"/>
      <c r="C395" s="351"/>
      <c r="D395" s="316"/>
      <c r="E395" s="324"/>
      <c r="F395" s="52" t="s">
        <v>1381</v>
      </c>
      <c r="G395" s="50" t="s">
        <v>1896</v>
      </c>
      <c r="H395" s="51" t="s">
        <v>125</v>
      </c>
      <c r="I395" s="49" t="s">
        <v>124</v>
      </c>
      <c r="J395" s="52" t="s">
        <v>316</v>
      </c>
      <c r="K395" s="52" t="s">
        <v>317</v>
      </c>
      <c r="L395" s="51" t="s">
        <v>125</v>
      </c>
      <c r="M395" s="49" t="s">
        <v>22</v>
      </c>
      <c r="N395" s="53">
        <v>42226</v>
      </c>
      <c r="O395" s="53">
        <v>42249</v>
      </c>
      <c r="P395" s="53">
        <v>42614</v>
      </c>
      <c r="Q395" s="54">
        <v>20000</v>
      </c>
      <c r="R395" s="55">
        <v>0.75</v>
      </c>
      <c r="S395" s="54" t="s">
        <v>226</v>
      </c>
      <c r="T395" s="54">
        <v>15000</v>
      </c>
    </row>
    <row r="396" spans="2:20" s="24" customFormat="1" ht="90" customHeight="1" x14ac:dyDescent="0.2">
      <c r="B396" s="350"/>
      <c r="C396" s="351"/>
      <c r="D396" s="316"/>
      <c r="E396" s="324"/>
      <c r="F396" s="52" t="s">
        <v>1381</v>
      </c>
      <c r="G396" s="50" t="s">
        <v>1897</v>
      </c>
      <c r="H396" s="51" t="s">
        <v>2305</v>
      </c>
      <c r="I396" s="49" t="s">
        <v>148</v>
      </c>
      <c r="J396" s="52" t="s">
        <v>316</v>
      </c>
      <c r="K396" s="52" t="s">
        <v>317</v>
      </c>
      <c r="L396" s="51" t="s">
        <v>2305</v>
      </c>
      <c r="M396" s="49" t="s">
        <v>19</v>
      </c>
      <c r="N396" s="53">
        <v>42272</v>
      </c>
      <c r="O396" s="53">
        <v>42304</v>
      </c>
      <c r="P396" s="53">
        <v>42669</v>
      </c>
      <c r="Q396" s="54">
        <v>16000</v>
      </c>
      <c r="R396" s="55">
        <v>0.75</v>
      </c>
      <c r="S396" s="54" t="s">
        <v>226</v>
      </c>
      <c r="T396" s="54">
        <v>12000</v>
      </c>
    </row>
    <row r="397" spans="2:20" s="24" customFormat="1" ht="90" customHeight="1" x14ac:dyDescent="0.2">
      <c r="B397" s="350"/>
      <c r="C397" s="351"/>
      <c r="D397" s="316"/>
      <c r="E397" s="324"/>
      <c r="F397" s="52" t="s">
        <v>1381</v>
      </c>
      <c r="G397" s="50" t="s">
        <v>1762</v>
      </c>
      <c r="H397" s="51" t="s">
        <v>2306</v>
      </c>
      <c r="I397" s="49" t="s">
        <v>141</v>
      </c>
      <c r="J397" s="52" t="s">
        <v>316</v>
      </c>
      <c r="K397" s="52" t="s">
        <v>317</v>
      </c>
      <c r="L397" s="51" t="s">
        <v>2306</v>
      </c>
      <c r="M397" s="49" t="s">
        <v>22</v>
      </c>
      <c r="N397" s="53">
        <v>42226</v>
      </c>
      <c r="O397" s="53">
        <v>42258</v>
      </c>
      <c r="P397" s="53">
        <v>42623</v>
      </c>
      <c r="Q397" s="54">
        <v>20000</v>
      </c>
      <c r="R397" s="55">
        <v>0.75</v>
      </c>
      <c r="S397" s="54" t="s">
        <v>226</v>
      </c>
      <c r="T397" s="54">
        <v>15000</v>
      </c>
    </row>
    <row r="398" spans="2:20" s="24" customFormat="1" ht="90" customHeight="1" x14ac:dyDescent="0.2">
      <c r="B398" s="350"/>
      <c r="C398" s="351"/>
      <c r="D398" s="316"/>
      <c r="E398" s="324"/>
      <c r="F398" s="52" t="s">
        <v>1381</v>
      </c>
      <c r="G398" s="50" t="s">
        <v>1763</v>
      </c>
      <c r="H398" s="51" t="s">
        <v>125</v>
      </c>
      <c r="I398" s="49" t="s">
        <v>166</v>
      </c>
      <c r="J398" s="52" t="s">
        <v>316</v>
      </c>
      <c r="K398" s="52" t="s">
        <v>317</v>
      </c>
      <c r="L398" s="51" t="s">
        <v>125</v>
      </c>
      <c r="M398" s="49" t="s">
        <v>19</v>
      </c>
      <c r="N398" s="53">
        <v>42226</v>
      </c>
      <c r="O398" s="53">
        <v>42242</v>
      </c>
      <c r="P398" s="53">
        <v>42607</v>
      </c>
      <c r="Q398" s="54">
        <v>20000</v>
      </c>
      <c r="R398" s="55">
        <v>0.75</v>
      </c>
      <c r="S398" s="54" t="s">
        <v>226</v>
      </c>
      <c r="T398" s="54">
        <v>15000</v>
      </c>
    </row>
    <row r="399" spans="2:20" s="24" customFormat="1" ht="90" customHeight="1" x14ac:dyDescent="0.2">
      <c r="B399" s="350"/>
      <c r="C399" s="351"/>
      <c r="D399" s="316"/>
      <c r="E399" s="324"/>
      <c r="F399" s="52" t="s">
        <v>1381</v>
      </c>
      <c r="G399" s="50" t="s">
        <v>1764</v>
      </c>
      <c r="H399" s="51" t="s">
        <v>132</v>
      </c>
      <c r="I399" s="49" t="s">
        <v>131</v>
      </c>
      <c r="J399" s="52" t="s">
        <v>316</v>
      </c>
      <c r="K399" s="52" t="s">
        <v>317</v>
      </c>
      <c r="L399" s="51" t="s">
        <v>132</v>
      </c>
      <c r="M399" s="49" t="s">
        <v>13</v>
      </c>
      <c r="N399" s="53">
        <v>42226</v>
      </c>
      <c r="O399" s="53">
        <v>42263</v>
      </c>
      <c r="P399" s="53">
        <v>42628</v>
      </c>
      <c r="Q399" s="54">
        <v>20000</v>
      </c>
      <c r="R399" s="55">
        <v>0.75</v>
      </c>
      <c r="S399" s="54" t="s">
        <v>226</v>
      </c>
      <c r="T399" s="54">
        <v>15000</v>
      </c>
    </row>
    <row r="400" spans="2:20" s="24" customFormat="1" ht="90" customHeight="1" x14ac:dyDescent="0.2">
      <c r="B400" s="350"/>
      <c r="C400" s="351"/>
      <c r="D400" s="316"/>
      <c r="E400" s="324"/>
      <c r="F400" s="52" t="s">
        <v>1381</v>
      </c>
      <c r="G400" s="50" t="s">
        <v>1898</v>
      </c>
      <c r="H400" s="51" t="s">
        <v>170</v>
      </c>
      <c r="I400" s="49" t="s">
        <v>169</v>
      </c>
      <c r="J400" s="52" t="s">
        <v>316</v>
      </c>
      <c r="K400" s="52" t="s">
        <v>317</v>
      </c>
      <c r="L400" s="51" t="s">
        <v>170</v>
      </c>
      <c r="M400" s="49" t="s">
        <v>13</v>
      </c>
      <c r="N400" s="53">
        <v>42226</v>
      </c>
      <c r="O400" s="53">
        <v>42270</v>
      </c>
      <c r="P400" s="53">
        <v>42635</v>
      </c>
      <c r="Q400" s="54">
        <v>19900</v>
      </c>
      <c r="R400" s="55">
        <v>0.75</v>
      </c>
      <c r="S400" s="54" t="s">
        <v>226</v>
      </c>
      <c r="T400" s="54">
        <v>14925</v>
      </c>
    </row>
    <row r="401" spans="2:20" s="24" customFormat="1" ht="90" customHeight="1" x14ac:dyDescent="0.2">
      <c r="B401" s="350"/>
      <c r="C401" s="351"/>
      <c r="D401" s="316"/>
      <c r="E401" s="324"/>
      <c r="F401" s="52" t="s">
        <v>1381</v>
      </c>
      <c r="G401" s="50" t="s">
        <v>1765</v>
      </c>
      <c r="H401" s="51" t="s">
        <v>176</v>
      </c>
      <c r="I401" s="49" t="s">
        <v>175</v>
      </c>
      <c r="J401" s="52" t="s">
        <v>316</v>
      </c>
      <c r="K401" s="52" t="s">
        <v>317</v>
      </c>
      <c r="L401" s="51" t="s">
        <v>176</v>
      </c>
      <c r="M401" s="49" t="s">
        <v>1</v>
      </c>
      <c r="N401" s="53">
        <v>42226</v>
      </c>
      <c r="O401" s="53">
        <v>42238</v>
      </c>
      <c r="P401" s="53">
        <v>42603</v>
      </c>
      <c r="Q401" s="54">
        <v>19950</v>
      </c>
      <c r="R401" s="55">
        <v>0.75</v>
      </c>
      <c r="S401" s="54" t="s">
        <v>226</v>
      </c>
      <c r="T401" s="54">
        <v>14962.5</v>
      </c>
    </row>
    <row r="402" spans="2:20" s="24" customFormat="1" ht="90" customHeight="1" x14ac:dyDescent="0.2">
      <c r="B402" s="350"/>
      <c r="C402" s="351"/>
      <c r="D402" s="316"/>
      <c r="E402" s="324"/>
      <c r="F402" s="52" t="s">
        <v>1381</v>
      </c>
      <c r="G402" s="50" t="s">
        <v>1899</v>
      </c>
      <c r="H402" s="51" t="s">
        <v>137</v>
      </c>
      <c r="I402" s="49" t="s">
        <v>136</v>
      </c>
      <c r="J402" s="52" t="s">
        <v>316</v>
      </c>
      <c r="K402" s="52" t="s">
        <v>317</v>
      </c>
      <c r="L402" s="51" t="s">
        <v>137</v>
      </c>
      <c r="M402" s="49" t="s">
        <v>1</v>
      </c>
      <c r="N402" s="53">
        <v>42226</v>
      </c>
      <c r="O402" s="53">
        <v>42255</v>
      </c>
      <c r="P402" s="53">
        <v>42620</v>
      </c>
      <c r="Q402" s="54">
        <v>20000</v>
      </c>
      <c r="R402" s="55">
        <v>0.75</v>
      </c>
      <c r="S402" s="54" t="s">
        <v>226</v>
      </c>
      <c r="T402" s="54">
        <v>15000</v>
      </c>
    </row>
    <row r="403" spans="2:20" s="24" customFormat="1" ht="90" customHeight="1" x14ac:dyDescent="0.2">
      <c r="B403" s="350"/>
      <c r="C403" s="351"/>
      <c r="D403" s="316"/>
      <c r="E403" s="324"/>
      <c r="F403" s="52" t="s">
        <v>1381</v>
      </c>
      <c r="G403" s="50" t="s">
        <v>1900</v>
      </c>
      <c r="H403" s="51" t="s">
        <v>150</v>
      </c>
      <c r="I403" s="49" t="s">
        <v>149</v>
      </c>
      <c r="J403" s="52" t="s">
        <v>316</v>
      </c>
      <c r="K403" s="52" t="s">
        <v>317</v>
      </c>
      <c r="L403" s="51" t="s">
        <v>150</v>
      </c>
      <c r="M403" s="49" t="s">
        <v>13</v>
      </c>
      <c r="N403" s="53">
        <v>42226</v>
      </c>
      <c r="O403" s="53">
        <v>42236</v>
      </c>
      <c r="P403" s="53">
        <v>42601</v>
      </c>
      <c r="Q403" s="54">
        <v>18345</v>
      </c>
      <c r="R403" s="55">
        <v>0.75</v>
      </c>
      <c r="S403" s="54" t="s">
        <v>226</v>
      </c>
      <c r="T403" s="54">
        <v>13758.75</v>
      </c>
    </row>
    <row r="404" spans="2:20" s="24" customFormat="1" ht="90" customHeight="1" x14ac:dyDescent="0.2">
      <c r="B404" s="350"/>
      <c r="C404" s="351"/>
      <c r="D404" s="316"/>
      <c r="E404" s="324"/>
      <c r="F404" s="52" t="s">
        <v>1381</v>
      </c>
      <c r="G404" s="50" t="s">
        <v>1901</v>
      </c>
      <c r="H404" s="51" t="s">
        <v>63</v>
      </c>
      <c r="I404" s="49" t="s">
        <v>157</v>
      </c>
      <c r="J404" s="52" t="s">
        <v>316</v>
      </c>
      <c r="K404" s="52" t="s">
        <v>317</v>
      </c>
      <c r="L404" s="51" t="s">
        <v>63</v>
      </c>
      <c r="M404" s="49" t="s">
        <v>19</v>
      </c>
      <c r="N404" s="53">
        <v>42226</v>
      </c>
      <c r="O404" s="53">
        <v>42241</v>
      </c>
      <c r="P404" s="53">
        <v>42606</v>
      </c>
      <c r="Q404" s="54">
        <v>20000</v>
      </c>
      <c r="R404" s="55">
        <v>0.75</v>
      </c>
      <c r="S404" s="54" t="s">
        <v>226</v>
      </c>
      <c r="T404" s="54">
        <v>15000</v>
      </c>
    </row>
    <row r="405" spans="2:20" s="24" customFormat="1" ht="90" customHeight="1" x14ac:dyDescent="0.2">
      <c r="B405" s="350"/>
      <c r="C405" s="351"/>
      <c r="D405" s="316"/>
      <c r="E405" s="324"/>
      <c r="F405" s="52" t="s">
        <v>1381</v>
      </c>
      <c r="G405" s="50" t="s">
        <v>1766</v>
      </c>
      <c r="H405" s="51" t="s">
        <v>215</v>
      </c>
      <c r="I405" s="49" t="s">
        <v>216</v>
      </c>
      <c r="J405" s="52" t="s">
        <v>316</v>
      </c>
      <c r="K405" s="52" t="s">
        <v>317</v>
      </c>
      <c r="L405" s="51" t="s">
        <v>215</v>
      </c>
      <c r="M405" s="49" t="s">
        <v>1</v>
      </c>
      <c r="N405" s="53">
        <v>42349</v>
      </c>
      <c r="O405" s="53">
        <v>42376</v>
      </c>
      <c r="P405" s="53">
        <v>42741</v>
      </c>
      <c r="Q405" s="54">
        <v>9500</v>
      </c>
      <c r="R405" s="55">
        <v>0.75</v>
      </c>
      <c r="S405" s="54" t="s">
        <v>226</v>
      </c>
      <c r="T405" s="54">
        <v>7125</v>
      </c>
    </row>
    <row r="406" spans="2:20" s="24" customFormat="1" ht="90" customHeight="1" x14ac:dyDescent="0.2">
      <c r="B406" s="350"/>
      <c r="C406" s="351"/>
      <c r="D406" s="316"/>
      <c r="E406" s="324"/>
      <c r="F406" s="52" t="s">
        <v>1381</v>
      </c>
      <c r="G406" s="50" t="s">
        <v>1902</v>
      </c>
      <c r="H406" s="51" t="s">
        <v>2307</v>
      </c>
      <c r="I406" s="49" t="s">
        <v>174</v>
      </c>
      <c r="J406" s="52" t="s">
        <v>316</v>
      </c>
      <c r="K406" s="52" t="s">
        <v>317</v>
      </c>
      <c r="L406" s="51" t="s">
        <v>2307</v>
      </c>
      <c r="M406" s="49" t="s">
        <v>22</v>
      </c>
      <c r="N406" s="53">
        <v>42305</v>
      </c>
      <c r="O406" s="53">
        <v>42340</v>
      </c>
      <c r="P406" s="53">
        <v>42705</v>
      </c>
      <c r="Q406" s="54">
        <v>20000</v>
      </c>
      <c r="R406" s="55">
        <v>0.75</v>
      </c>
      <c r="S406" s="54" t="s">
        <v>226</v>
      </c>
      <c r="T406" s="54">
        <v>15000</v>
      </c>
    </row>
    <row r="407" spans="2:20" s="24" customFormat="1" ht="90" customHeight="1" x14ac:dyDescent="0.2">
      <c r="B407" s="350"/>
      <c r="C407" s="351"/>
      <c r="D407" s="316"/>
      <c r="E407" s="324"/>
      <c r="F407" s="52" t="s">
        <v>1381</v>
      </c>
      <c r="G407" s="50" t="s">
        <v>1903</v>
      </c>
      <c r="H407" s="51" t="s">
        <v>172</v>
      </c>
      <c r="I407" s="49" t="s">
        <v>171</v>
      </c>
      <c r="J407" s="52" t="s">
        <v>316</v>
      </c>
      <c r="K407" s="52" t="s">
        <v>317</v>
      </c>
      <c r="L407" s="51" t="s">
        <v>172</v>
      </c>
      <c r="M407" s="49" t="s">
        <v>29</v>
      </c>
      <c r="N407" s="53">
        <v>42305</v>
      </c>
      <c r="O407" s="53">
        <v>42313</v>
      </c>
      <c r="P407" s="53">
        <v>42678</v>
      </c>
      <c r="Q407" s="54">
        <v>19450</v>
      </c>
      <c r="R407" s="55">
        <v>0.75</v>
      </c>
      <c r="S407" s="54" t="s">
        <v>226</v>
      </c>
      <c r="T407" s="54">
        <v>14587.5</v>
      </c>
    </row>
    <row r="408" spans="2:20" s="24" customFormat="1" ht="90" customHeight="1" x14ac:dyDescent="0.2">
      <c r="B408" s="350"/>
      <c r="C408" s="351"/>
      <c r="D408" s="316"/>
      <c r="E408" s="324"/>
      <c r="F408" s="52" t="s">
        <v>1381</v>
      </c>
      <c r="G408" s="50" t="s">
        <v>1904</v>
      </c>
      <c r="H408" s="51" t="s">
        <v>2308</v>
      </c>
      <c r="I408" s="49" t="s">
        <v>173</v>
      </c>
      <c r="J408" s="52" t="s">
        <v>316</v>
      </c>
      <c r="K408" s="52" t="s">
        <v>317</v>
      </c>
      <c r="L408" s="51" t="s">
        <v>2308</v>
      </c>
      <c r="M408" s="49" t="s">
        <v>27</v>
      </c>
      <c r="N408" s="53">
        <v>42305</v>
      </c>
      <c r="O408" s="53">
        <v>42348</v>
      </c>
      <c r="P408" s="53">
        <v>42713</v>
      </c>
      <c r="Q408" s="54">
        <v>19500</v>
      </c>
      <c r="R408" s="55">
        <v>0.75</v>
      </c>
      <c r="S408" s="54" t="s">
        <v>226</v>
      </c>
      <c r="T408" s="54">
        <v>14625</v>
      </c>
    </row>
    <row r="409" spans="2:20" s="24" customFormat="1" ht="90" customHeight="1" x14ac:dyDescent="0.2">
      <c r="B409" s="350"/>
      <c r="C409" s="351"/>
      <c r="D409" s="316"/>
      <c r="E409" s="324"/>
      <c r="F409" s="52" t="s">
        <v>1381</v>
      </c>
      <c r="G409" s="50" t="s">
        <v>1873</v>
      </c>
      <c r="H409" s="51" t="s">
        <v>2280</v>
      </c>
      <c r="I409" s="49" t="s">
        <v>143</v>
      </c>
      <c r="J409" s="52" t="s">
        <v>316</v>
      </c>
      <c r="K409" s="52" t="s">
        <v>317</v>
      </c>
      <c r="L409" s="51" t="s">
        <v>2280</v>
      </c>
      <c r="M409" s="49" t="s">
        <v>13</v>
      </c>
      <c r="N409" s="53">
        <v>42305</v>
      </c>
      <c r="O409" s="53">
        <v>42325</v>
      </c>
      <c r="P409" s="53">
        <v>42690</v>
      </c>
      <c r="Q409" s="54">
        <v>20000</v>
      </c>
      <c r="R409" s="55">
        <v>0.75</v>
      </c>
      <c r="S409" s="54" t="s">
        <v>226</v>
      </c>
      <c r="T409" s="54">
        <v>15000</v>
      </c>
    </row>
    <row r="410" spans="2:20" s="24" customFormat="1" ht="90" customHeight="1" x14ac:dyDescent="0.2">
      <c r="B410" s="350"/>
      <c r="C410" s="351"/>
      <c r="D410" s="316"/>
      <c r="E410" s="324"/>
      <c r="F410" s="52" t="s">
        <v>1381</v>
      </c>
      <c r="G410" s="50" t="s">
        <v>1767</v>
      </c>
      <c r="H410" s="51" t="s">
        <v>135</v>
      </c>
      <c r="I410" s="49" t="s">
        <v>134</v>
      </c>
      <c r="J410" s="52" t="s">
        <v>316</v>
      </c>
      <c r="K410" s="52" t="s">
        <v>317</v>
      </c>
      <c r="L410" s="51" t="s">
        <v>135</v>
      </c>
      <c r="M410" s="49" t="s">
        <v>22</v>
      </c>
      <c r="N410" s="53">
        <v>42305</v>
      </c>
      <c r="O410" s="53">
        <v>42314</v>
      </c>
      <c r="P410" s="53">
        <v>42682</v>
      </c>
      <c r="Q410" s="54">
        <v>18047.7</v>
      </c>
      <c r="R410" s="55">
        <v>0.75</v>
      </c>
      <c r="S410" s="54" t="s">
        <v>226</v>
      </c>
      <c r="T410" s="54">
        <v>13535.78</v>
      </c>
    </row>
    <row r="411" spans="2:20" s="24" customFormat="1" ht="72" customHeight="1" x14ac:dyDescent="0.2">
      <c r="B411" s="350"/>
      <c r="C411" s="351"/>
      <c r="D411" s="316"/>
      <c r="E411" s="324"/>
      <c r="F411" s="52" t="s">
        <v>1382</v>
      </c>
      <c r="G411" s="50" t="s">
        <v>1768</v>
      </c>
      <c r="H411" s="51" t="s">
        <v>234</v>
      </c>
      <c r="I411" s="49" t="s">
        <v>235</v>
      </c>
      <c r="J411" s="52" t="s">
        <v>316</v>
      </c>
      <c r="K411" s="52" t="s">
        <v>317</v>
      </c>
      <c r="L411" s="51" t="s">
        <v>234</v>
      </c>
      <c r="M411" s="49" t="s">
        <v>1</v>
      </c>
      <c r="N411" s="53">
        <v>42410</v>
      </c>
      <c r="O411" s="53">
        <v>42229</v>
      </c>
      <c r="P411" s="53">
        <v>42959</v>
      </c>
      <c r="Q411" s="54">
        <v>228024.88</v>
      </c>
      <c r="R411" s="55">
        <v>0.45</v>
      </c>
      <c r="S411" s="54" t="s">
        <v>226</v>
      </c>
      <c r="T411" s="54">
        <v>102611.2</v>
      </c>
    </row>
    <row r="412" spans="2:20" s="24" customFormat="1" ht="90" customHeight="1" x14ac:dyDescent="0.2">
      <c r="B412" s="350"/>
      <c r="C412" s="351"/>
      <c r="D412" s="316"/>
      <c r="E412" s="324"/>
      <c r="F412" s="52" t="s">
        <v>1382</v>
      </c>
      <c r="G412" s="50" t="s">
        <v>1006</v>
      </c>
      <c r="H412" s="51" t="s">
        <v>236</v>
      </c>
      <c r="I412" s="49" t="s">
        <v>237</v>
      </c>
      <c r="J412" s="52" t="s">
        <v>316</v>
      </c>
      <c r="K412" s="52" t="s">
        <v>317</v>
      </c>
      <c r="L412" s="51" t="s">
        <v>236</v>
      </c>
      <c r="M412" s="49" t="s">
        <v>22</v>
      </c>
      <c r="N412" s="53">
        <v>42426</v>
      </c>
      <c r="O412" s="53">
        <v>42370</v>
      </c>
      <c r="P412" s="53">
        <v>43100</v>
      </c>
      <c r="Q412" s="54">
        <v>132948.15</v>
      </c>
      <c r="R412" s="55">
        <v>0.45</v>
      </c>
      <c r="S412" s="54" t="s">
        <v>226</v>
      </c>
      <c r="T412" s="54">
        <v>59826.67</v>
      </c>
    </row>
    <row r="413" spans="2:20" s="24" customFormat="1" ht="90" customHeight="1" x14ac:dyDescent="0.2">
      <c r="B413" s="350"/>
      <c r="C413" s="351"/>
      <c r="D413" s="316"/>
      <c r="E413" s="324"/>
      <c r="F413" s="52" t="s">
        <v>1381</v>
      </c>
      <c r="G413" s="50" t="s">
        <v>1769</v>
      </c>
      <c r="H413" s="51" t="s">
        <v>123</v>
      </c>
      <c r="I413" s="49" t="s">
        <v>122</v>
      </c>
      <c r="J413" s="52" t="s">
        <v>316</v>
      </c>
      <c r="K413" s="52" t="s">
        <v>317</v>
      </c>
      <c r="L413" s="51" t="s">
        <v>123</v>
      </c>
      <c r="M413" s="49" t="s">
        <v>22</v>
      </c>
      <c r="N413" s="53">
        <v>42305</v>
      </c>
      <c r="O413" s="53">
        <v>42315</v>
      </c>
      <c r="P413" s="53">
        <v>42680</v>
      </c>
      <c r="Q413" s="54">
        <v>20000</v>
      </c>
      <c r="R413" s="55">
        <v>0.75</v>
      </c>
      <c r="S413" s="54" t="s">
        <v>226</v>
      </c>
      <c r="T413" s="54">
        <v>15000</v>
      </c>
    </row>
    <row r="414" spans="2:20" s="24" customFormat="1" ht="85.5" customHeight="1" x14ac:dyDescent="0.2">
      <c r="B414" s="350"/>
      <c r="C414" s="351"/>
      <c r="D414" s="316"/>
      <c r="E414" s="324"/>
      <c r="F414" s="52" t="s">
        <v>1381</v>
      </c>
      <c r="G414" s="50" t="s">
        <v>1905</v>
      </c>
      <c r="H414" s="51" t="s">
        <v>121</v>
      </c>
      <c r="I414" s="49" t="s">
        <v>120</v>
      </c>
      <c r="J414" s="52" t="s">
        <v>316</v>
      </c>
      <c r="K414" s="52" t="s">
        <v>317</v>
      </c>
      <c r="L414" s="51" t="s">
        <v>121</v>
      </c>
      <c r="M414" s="49" t="s">
        <v>22</v>
      </c>
      <c r="N414" s="53">
        <v>42305</v>
      </c>
      <c r="O414" s="53">
        <v>42342</v>
      </c>
      <c r="P414" s="53">
        <v>42707</v>
      </c>
      <c r="Q414" s="54">
        <v>20000</v>
      </c>
      <c r="R414" s="55">
        <v>0.75</v>
      </c>
      <c r="S414" s="54" t="s">
        <v>226</v>
      </c>
      <c r="T414" s="54">
        <v>15000</v>
      </c>
    </row>
    <row r="415" spans="2:20" s="24" customFormat="1" ht="70.5" customHeight="1" x14ac:dyDescent="0.2">
      <c r="B415" s="350"/>
      <c r="C415" s="351"/>
      <c r="D415" s="316"/>
      <c r="E415" s="324"/>
      <c r="F415" s="52" t="s">
        <v>1381</v>
      </c>
      <c r="G415" s="50" t="s">
        <v>1906</v>
      </c>
      <c r="H415" s="51" t="s">
        <v>119</v>
      </c>
      <c r="I415" s="49" t="s">
        <v>118</v>
      </c>
      <c r="J415" s="52" t="s">
        <v>316</v>
      </c>
      <c r="K415" s="52" t="s">
        <v>317</v>
      </c>
      <c r="L415" s="51" t="s">
        <v>119</v>
      </c>
      <c r="M415" s="49" t="s">
        <v>7</v>
      </c>
      <c r="N415" s="53">
        <v>42305</v>
      </c>
      <c r="O415" s="53">
        <v>42312</v>
      </c>
      <c r="P415" s="53">
        <v>42677</v>
      </c>
      <c r="Q415" s="54">
        <v>19459</v>
      </c>
      <c r="R415" s="55">
        <v>0.75</v>
      </c>
      <c r="S415" s="54" t="s">
        <v>226</v>
      </c>
      <c r="T415" s="54">
        <v>14594.25</v>
      </c>
    </row>
    <row r="416" spans="2:20" s="24" customFormat="1" ht="63.75" customHeight="1" x14ac:dyDescent="0.2">
      <c r="B416" s="350"/>
      <c r="C416" s="351"/>
      <c r="D416" s="316"/>
      <c r="E416" s="324"/>
      <c r="F416" s="52" t="s">
        <v>1381</v>
      </c>
      <c r="G416" s="50" t="s">
        <v>1770</v>
      </c>
      <c r="H416" s="51" t="s">
        <v>2307</v>
      </c>
      <c r="I416" s="49" t="s">
        <v>117</v>
      </c>
      <c r="J416" s="52" t="s">
        <v>316</v>
      </c>
      <c r="K416" s="52" t="s">
        <v>317</v>
      </c>
      <c r="L416" s="51" t="s">
        <v>2307</v>
      </c>
      <c r="M416" s="49" t="s">
        <v>1</v>
      </c>
      <c r="N416" s="53">
        <v>42305</v>
      </c>
      <c r="O416" s="53">
        <v>42303</v>
      </c>
      <c r="P416" s="53">
        <v>42682</v>
      </c>
      <c r="Q416" s="54">
        <v>19900</v>
      </c>
      <c r="R416" s="55">
        <v>0.75</v>
      </c>
      <c r="S416" s="54" t="s">
        <v>226</v>
      </c>
      <c r="T416" s="54">
        <v>14925</v>
      </c>
    </row>
    <row r="417" spans="2:20" s="24" customFormat="1" ht="68.25" customHeight="1" x14ac:dyDescent="0.2">
      <c r="B417" s="350"/>
      <c r="C417" s="351"/>
      <c r="D417" s="316"/>
      <c r="E417" s="324"/>
      <c r="F417" s="52" t="s">
        <v>1381</v>
      </c>
      <c r="G417" s="50" t="s">
        <v>1907</v>
      </c>
      <c r="H417" s="51" t="s">
        <v>2307</v>
      </c>
      <c r="I417" s="49" t="s">
        <v>116</v>
      </c>
      <c r="J417" s="52" t="s">
        <v>316</v>
      </c>
      <c r="K417" s="52" t="s">
        <v>317</v>
      </c>
      <c r="L417" s="51" t="s">
        <v>2307</v>
      </c>
      <c r="M417" s="49" t="s">
        <v>13</v>
      </c>
      <c r="N417" s="53">
        <v>42305</v>
      </c>
      <c r="O417" s="53">
        <v>42303</v>
      </c>
      <c r="P417" s="53">
        <v>42671</v>
      </c>
      <c r="Q417" s="54">
        <v>19900</v>
      </c>
      <c r="R417" s="55">
        <v>0.75</v>
      </c>
      <c r="S417" s="54" t="s">
        <v>226</v>
      </c>
      <c r="T417" s="54">
        <v>14925</v>
      </c>
    </row>
    <row r="418" spans="2:20" s="24" customFormat="1" ht="70.5" customHeight="1" x14ac:dyDescent="0.2">
      <c r="B418" s="350"/>
      <c r="C418" s="351"/>
      <c r="D418" s="316"/>
      <c r="E418" s="324"/>
      <c r="F418" s="52" t="s">
        <v>1381</v>
      </c>
      <c r="G418" s="50" t="s">
        <v>1908</v>
      </c>
      <c r="H418" s="51" t="s">
        <v>2307</v>
      </c>
      <c r="I418" s="49" t="s">
        <v>115</v>
      </c>
      <c r="J418" s="52" t="s">
        <v>316</v>
      </c>
      <c r="K418" s="52" t="s">
        <v>317</v>
      </c>
      <c r="L418" s="51" t="s">
        <v>2307</v>
      </c>
      <c r="M418" s="49" t="s">
        <v>22</v>
      </c>
      <c r="N418" s="53">
        <v>42305</v>
      </c>
      <c r="O418" s="53">
        <v>42335</v>
      </c>
      <c r="P418" s="53">
        <v>42700</v>
      </c>
      <c r="Q418" s="54">
        <v>20000</v>
      </c>
      <c r="R418" s="55">
        <v>0.75</v>
      </c>
      <c r="S418" s="54" t="s">
        <v>226</v>
      </c>
      <c r="T418" s="54">
        <v>15000</v>
      </c>
    </row>
    <row r="419" spans="2:20" s="11" customFormat="1" ht="65.25" customHeight="1" x14ac:dyDescent="0.2">
      <c r="B419" s="350"/>
      <c r="C419" s="351"/>
      <c r="D419" s="316"/>
      <c r="E419" s="324"/>
      <c r="F419" s="52" t="s">
        <v>1381</v>
      </c>
      <c r="G419" s="50" t="s">
        <v>1909</v>
      </c>
      <c r="H419" s="51" t="s">
        <v>114</v>
      </c>
      <c r="I419" s="49" t="s">
        <v>113</v>
      </c>
      <c r="J419" s="52" t="s">
        <v>316</v>
      </c>
      <c r="K419" s="52" t="s">
        <v>317</v>
      </c>
      <c r="L419" s="51" t="s">
        <v>114</v>
      </c>
      <c r="M419" s="49" t="s">
        <v>27</v>
      </c>
      <c r="N419" s="53">
        <v>42305</v>
      </c>
      <c r="O419" s="53">
        <v>42334</v>
      </c>
      <c r="P419" s="53">
        <v>42699</v>
      </c>
      <c r="Q419" s="54">
        <v>17500</v>
      </c>
      <c r="R419" s="55">
        <v>0.75</v>
      </c>
      <c r="S419" s="54" t="s">
        <v>226</v>
      </c>
      <c r="T419" s="54">
        <v>13125</v>
      </c>
    </row>
    <row r="420" spans="2:20" s="11" customFormat="1" ht="91.5" customHeight="1" x14ac:dyDescent="0.2">
      <c r="B420" s="350"/>
      <c r="C420" s="351"/>
      <c r="D420" s="316"/>
      <c r="E420" s="324"/>
      <c r="F420" s="52" t="s">
        <v>1381</v>
      </c>
      <c r="G420" s="50" t="s">
        <v>1910</v>
      </c>
      <c r="H420" s="51" t="s">
        <v>112</v>
      </c>
      <c r="I420" s="49" t="s">
        <v>111</v>
      </c>
      <c r="J420" s="52" t="s">
        <v>316</v>
      </c>
      <c r="K420" s="52" t="s">
        <v>317</v>
      </c>
      <c r="L420" s="51" t="s">
        <v>112</v>
      </c>
      <c r="M420" s="49" t="s">
        <v>22</v>
      </c>
      <c r="N420" s="53">
        <v>42305</v>
      </c>
      <c r="O420" s="53">
        <v>42325</v>
      </c>
      <c r="P420" s="53">
        <v>42690</v>
      </c>
      <c r="Q420" s="54">
        <v>20000</v>
      </c>
      <c r="R420" s="55">
        <v>0.75</v>
      </c>
      <c r="S420" s="54" t="s">
        <v>226</v>
      </c>
      <c r="T420" s="54">
        <v>15000</v>
      </c>
    </row>
    <row r="421" spans="2:20" s="11" customFormat="1" ht="51.75" customHeight="1" x14ac:dyDescent="0.2">
      <c r="B421" s="350"/>
      <c r="C421" s="351"/>
      <c r="D421" s="316"/>
      <c r="E421" s="324"/>
      <c r="F421" s="52" t="s">
        <v>1381</v>
      </c>
      <c r="G421" s="50" t="s">
        <v>1771</v>
      </c>
      <c r="H421" s="51" t="s">
        <v>2309</v>
      </c>
      <c r="I421" s="49" t="s">
        <v>110</v>
      </c>
      <c r="J421" s="52" t="s">
        <v>316</v>
      </c>
      <c r="K421" s="52" t="s">
        <v>317</v>
      </c>
      <c r="L421" s="51" t="s">
        <v>2309</v>
      </c>
      <c r="M421" s="49" t="s">
        <v>1</v>
      </c>
      <c r="N421" s="53">
        <v>42305</v>
      </c>
      <c r="O421" s="53">
        <v>42322</v>
      </c>
      <c r="P421" s="53">
        <v>42687</v>
      </c>
      <c r="Q421" s="54">
        <v>18000</v>
      </c>
      <c r="R421" s="55">
        <v>0.75</v>
      </c>
      <c r="S421" s="54" t="s">
        <v>226</v>
      </c>
      <c r="T421" s="54">
        <v>13500</v>
      </c>
    </row>
    <row r="422" spans="2:20" s="11" customFormat="1" ht="102.75" customHeight="1" x14ac:dyDescent="0.2">
      <c r="B422" s="350"/>
      <c r="C422" s="351"/>
      <c r="D422" s="316"/>
      <c r="E422" s="324"/>
      <c r="F422" s="52" t="s">
        <v>1381</v>
      </c>
      <c r="G422" s="50" t="s">
        <v>1772</v>
      </c>
      <c r="H422" s="51" t="s">
        <v>109</v>
      </c>
      <c r="I422" s="49" t="s">
        <v>108</v>
      </c>
      <c r="J422" s="52" t="s">
        <v>316</v>
      </c>
      <c r="K422" s="52" t="s">
        <v>317</v>
      </c>
      <c r="L422" s="51" t="s">
        <v>109</v>
      </c>
      <c r="M422" s="49" t="s">
        <v>13</v>
      </c>
      <c r="N422" s="53">
        <v>42305</v>
      </c>
      <c r="O422" s="53">
        <v>42335</v>
      </c>
      <c r="P422" s="53">
        <v>42755</v>
      </c>
      <c r="Q422" s="54">
        <v>17550</v>
      </c>
      <c r="R422" s="55">
        <v>0.75</v>
      </c>
      <c r="S422" s="54" t="s">
        <v>226</v>
      </c>
      <c r="T422" s="54">
        <v>13162.5</v>
      </c>
    </row>
    <row r="423" spans="2:20" s="11" customFormat="1" ht="75.75" customHeight="1" x14ac:dyDescent="0.2">
      <c r="B423" s="350"/>
      <c r="C423" s="351"/>
      <c r="D423" s="316"/>
      <c r="E423" s="324"/>
      <c r="F423" s="52" t="s">
        <v>1381</v>
      </c>
      <c r="G423" s="50" t="s">
        <v>1773</v>
      </c>
      <c r="H423" s="51" t="s">
        <v>2310</v>
      </c>
      <c r="I423" s="49" t="s">
        <v>107</v>
      </c>
      <c r="J423" s="52" t="s">
        <v>316</v>
      </c>
      <c r="K423" s="52" t="s">
        <v>317</v>
      </c>
      <c r="L423" s="51" t="s">
        <v>2310</v>
      </c>
      <c r="M423" s="49" t="s">
        <v>15</v>
      </c>
      <c r="N423" s="53">
        <v>42305</v>
      </c>
      <c r="O423" s="53">
        <v>42346</v>
      </c>
      <c r="P423" s="53">
        <v>42711</v>
      </c>
      <c r="Q423" s="54">
        <v>20000</v>
      </c>
      <c r="R423" s="55">
        <v>0.75</v>
      </c>
      <c r="S423" s="54" t="s">
        <v>226</v>
      </c>
      <c r="T423" s="54">
        <v>15000</v>
      </c>
    </row>
    <row r="424" spans="2:20" s="11" customFormat="1" ht="72" customHeight="1" x14ac:dyDescent="0.2">
      <c r="B424" s="350"/>
      <c r="C424" s="351"/>
      <c r="D424" s="316"/>
      <c r="E424" s="324"/>
      <c r="F424" s="52" t="s">
        <v>1381</v>
      </c>
      <c r="G424" s="50" t="s">
        <v>1014</v>
      </c>
      <c r="H424" s="51" t="s">
        <v>2307</v>
      </c>
      <c r="I424" s="49" t="s">
        <v>106</v>
      </c>
      <c r="J424" s="52" t="s">
        <v>316</v>
      </c>
      <c r="K424" s="52" t="s">
        <v>317</v>
      </c>
      <c r="L424" s="51" t="s">
        <v>2307</v>
      </c>
      <c r="M424" s="49" t="s">
        <v>22</v>
      </c>
      <c r="N424" s="53">
        <v>42305</v>
      </c>
      <c r="O424" s="53">
        <v>42303</v>
      </c>
      <c r="P424" s="53">
        <v>42682</v>
      </c>
      <c r="Q424" s="54">
        <v>19900</v>
      </c>
      <c r="R424" s="55">
        <v>0.75</v>
      </c>
      <c r="S424" s="54" t="s">
        <v>226</v>
      </c>
      <c r="T424" s="54">
        <v>14925</v>
      </c>
    </row>
    <row r="425" spans="2:20" s="11" customFormat="1" ht="42" customHeight="1" x14ac:dyDescent="0.2">
      <c r="B425" s="350"/>
      <c r="C425" s="351"/>
      <c r="D425" s="316"/>
      <c r="E425" s="324"/>
      <c r="F425" s="52" t="s">
        <v>1381</v>
      </c>
      <c r="G425" s="50" t="s">
        <v>1911</v>
      </c>
      <c r="H425" s="51" t="s">
        <v>105</v>
      </c>
      <c r="I425" s="49" t="s">
        <v>104</v>
      </c>
      <c r="J425" s="52" t="s">
        <v>316</v>
      </c>
      <c r="K425" s="52" t="s">
        <v>317</v>
      </c>
      <c r="L425" s="51" t="s">
        <v>105</v>
      </c>
      <c r="M425" s="49" t="s">
        <v>15</v>
      </c>
      <c r="N425" s="53">
        <v>42305</v>
      </c>
      <c r="O425" s="53">
        <v>42340</v>
      </c>
      <c r="P425" s="53">
        <v>42705</v>
      </c>
      <c r="Q425" s="54">
        <v>19975</v>
      </c>
      <c r="R425" s="55">
        <v>0.75</v>
      </c>
      <c r="S425" s="54" t="s">
        <v>226</v>
      </c>
      <c r="T425" s="54">
        <v>14981.25</v>
      </c>
    </row>
    <row r="426" spans="2:20" s="11" customFormat="1" ht="75" customHeight="1" x14ac:dyDescent="0.2">
      <c r="B426" s="350"/>
      <c r="C426" s="351"/>
      <c r="D426" s="316"/>
      <c r="E426" s="324"/>
      <c r="F426" s="52" t="s">
        <v>1381</v>
      </c>
      <c r="G426" s="50" t="s">
        <v>1774</v>
      </c>
      <c r="H426" s="51" t="s">
        <v>103</v>
      </c>
      <c r="I426" s="49" t="s">
        <v>102</v>
      </c>
      <c r="J426" s="52" t="s">
        <v>316</v>
      </c>
      <c r="K426" s="52" t="s">
        <v>317</v>
      </c>
      <c r="L426" s="51" t="s">
        <v>103</v>
      </c>
      <c r="M426" s="49" t="s">
        <v>22</v>
      </c>
      <c r="N426" s="53">
        <v>42305</v>
      </c>
      <c r="O426" s="53">
        <v>42292</v>
      </c>
      <c r="P426" s="53">
        <v>42685</v>
      </c>
      <c r="Q426" s="54">
        <v>19897.5</v>
      </c>
      <c r="R426" s="55">
        <v>0.75</v>
      </c>
      <c r="S426" s="54" t="s">
        <v>226</v>
      </c>
      <c r="T426" s="54">
        <v>14923.13</v>
      </c>
    </row>
    <row r="427" spans="2:20" s="11" customFormat="1" ht="46.5" customHeight="1" x14ac:dyDescent="0.2">
      <c r="B427" s="350"/>
      <c r="C427" s="351"/>
      <c r="D427" s="316"/>
      <c r="E427" s="324"/>
      <c r="F427" s="52" t="s">
        <v>1381</v>
      </c>
      <c r="G427" s="50" t="s">
        <v>1775</v>
      </c>
      <c r="H427" s="51" t="s">
        <v>101</v>
      </c>
      <c r="I427" s="49" t="s">
        <v>100</v>
      </c>
      <c r="J427" s="52" t="s">
        <v>316</v>
      </c>
      <c r="K427" s="52" t="s">
        <v>317</v>
      </c>
      <c r="L427" s="51" t="s">
        <v>101</v>
      </c>
      <c r="M427" s="49" t="s">
        <v>29</v>
      </c>
      <c r="N427" s="53">
        <v>42305</v>
      </c>
      <c r="O427" s="53">
        <v>42346</v>
      </c>
      <c r="P427" s="53">
        <v>42711</v>
      </c>
      <c r="Q427" s="54">
        <v>19975</v>
      </c>
      <c r="R427" s="55">
        <v>0.75</v>
      </c>
      <c r="S427" s="54" t="s">
        <v>226</v>
      </c>
      <c r="T427" s="54">
        <v>14981.25</v>
      </c>
    </row>
    <row r="428" spans="2:20" s="11" customFormat="1" ht="57.75" customHeight="1" x14ac:dyDescent="0.2">
      <c r="B428" s="350"/>
      <c r="C428" s="351"/>
      <c r="D428" s="316"/>
      <c r="E428" s="324"/>
      <c r="F428" s="52" t="s">
        <v>1381</v>
      </c>
      <c r="G428" s="50" t="s">
        <v>1912</v>
      </c>
      <c r="H428" s="51" t="s">
        <v>99</v>
      </c>
      <c r="I428" s="49" t="s">
        <v>98</v>
      </c>
      <c r="J428" s="52" t="s">
        <v>316</v>
      </c>
      <c r="K428" s="52" t="s">
        <v>317</v>
      </c>
      <c r="L428" s="51" t="s">
        <v>99</v>
      </c>
      <c r="M428" s="49" t="s">
        <v>13</v>
      </c>
      <c r="N428" s="53">
        <v>42305</v>
      </c>
      <c r="O428" s="53">
        <v>42332</v>
      </c>
      <c r="P428" s="53">
        <v>42697</v>
      </c>
      <c r="Q428" s="54">
        <v>19990</v>
      </c>
      <c r="R428" s="55">
        <v>0.75</v>
      </c>
      <c r="S428" s="54" t="s">
        <v>226</v>
      </c>
      <c r="T428" s="54">
        <v>14992.5</v>
      </c>
    </row>
    <row r="429" spans="2:20" s="11" customFormat="1" ht="47.25" customHeight="1" x14ac:dyDescent="0.2">
      <c r="B429" s="350"/>
      <c r="C429" s="351"/>
      <c r="D429" s="316"/>
      <c r="E429" s="324"/>
      <c r="F429" s="52" t="s">
        <v>1381</v>
      </c>
      <c r="G429" s="50" t="s">
        <v>1776</v>
      </c>
      <c r="H429" s="51" t="s">
        <v>2311</v>
      </c>
      <c r="I429" s="49" t="s">
        <v>96</v>
      </c>
      <c r="J429" s="52" t="s">
        <v>316</v>
      </c>
      <c r="K429" s="52" t="s">
        <v>317</v>
      </c>
      <c r="L429" s="51" t="s">
        <v>97</v>
      </c>
      <c r="M429" s="49" t="s">
        <v>95</v>
      </c>
      <c r="N429" s="53">
        <v>42305</v>
      </c>
      <c r="O429" s="53">
        <v>42348</v>
      </c>
      <c r="P429" s="53">
        <v>42713</v>
      </c>
      <c r="Q429" s="54">
        <v>19990</v>
      </c>
      <c r="R429" s="55">
        <v>0.75</v>
      </c>
      <c r="S429" s="54" t="s">
        <v>226</v>
      </c>
      <c r="T429" s="54">
        <v>14992.5</v>
      </c>
    </row>
    <row r="430" spans="2:20" s="11" customFormat="1" ht="96.75" customHeight="1" x14ac:dyDescent="0.2">
      <c r="B430" s="350"/>
      <c r="C430" s="351"/>
      <c r="D430" s="316"/>
      <c r="E430" s="324"/>
      <c r="F430" s="52" t="s">
        <v>1381</v>
      </c>
      <c r="G430" s="50" t="s">
        <v>1913</v>
      </c>
      <c r="H430" s="51" t="s">
        <v>94</v>
      </c>
      <c r="I430" s="49" t="s">
        <v>93</v>
      </c>
      <c r="J430" s="52" t="s">
        <v>316</v>
      </c>
      <c r="K430" s="52" t="s">
        <v>317</v>
      </c>
      <c r="L430" s="51" t="s">
        <v>94</v>
      </c>
      <c r="M430" s="49" t="s">
        <v>19</v>
      </c>
      <c r="N430" s="53">
        <v>42305</v>
      </c>
      <c r="O430" s="53">
        <v>42346</v>
      </c>
      <c r="P430" s="53">
        <v>42711</v>
      </c>
      <c r="Q430" s="54">
        <v>19975</v>
      </c>
      <c r="R430" s="55">
        <v>0.75</v>
      </c>
      <c r="S430" s="54" t="s">
        <v>226</v>
      </c>
      <c r="T430" s="54">
        <v>14981.25</v>
      </c>
    </row>
    <row r="431" spans="2:20" s="11" customFormat="1" ht="47.25" customHeight="1" x14ac:dyDescent="0.2">
      <c r="B431" s="350"/>
      <c r="C431" s="351"/>
      <c r="D431" s="316"/>
      <c r="E431" s="324"/>
      <c r="F431" s="52" t="s">
        <v>1381</v>
      </c>
      <c r="G431" s="50" t="s">
        <v>1777</v>
      </c>
      <c r="H431" s="51" t="s">
        <v>92</v>
      </c>
      <c r="I431" s="49" t="s">
        <v>91</v>
      </c>
      <c r="J431" s="52" t="s">
        <v>316</v>
      </c>
      <c r="K431" s="52" t="s">
        <v>317</v>
      </c>
      <c r="L431" s="51" t="s">
        <v>92</v>
      </c>
      <c r="M431" s="49" t="s">
        <v>22</v>
      </c>
      <c r="N431" s="53">
        <v>42305</v>
      </c>
      <c r="O431" s="53">
        <v>42318</v>
      </c>
      <c r="P431" s="53">
        <v>42683</v>
      </c>
      <c r="Q431" s="54">
        <v>19975</v>
      </c>
      <c r="R431" s="55">
        <v>0.75</v>
      </c>
      <c r="S431" s="54" t="s">
        <v>226</v>
      </c>
      <c r="T431" s="54">
        <v>14981.25</v>
      </c>
    </row>
    <row r="432" spans="2:20" s="11" customFormat="1" ht="103.5" customHeight="1" x14ac:dyDescent="0.2">
      <c r="B432" s="350"/>
      <c r="C432" s="351"/>
      <c r="D432" s="316"/>
      <c r="E432" s="324"/>
      <c r="F432" s="52" t="s">
        <v>1381</v>
      </c>
      <c r="G432" s="50" t="s">
        <v>1778</v>
      </c>
      <c r="H432" s="51" t="s">
        <v>90</v>
      </c>
      <c r="I432" s="49" t="s">
        <v>89</v>
      </c>
      <c r="J432" s="52" t="s">
        <v>316</v>
      </c>
      <c r="K432" s="52" t="s">
        <v>317</v>
      </c>
      <c r="L432" s="51" t="s">
        <v>90</v>
      </c>
      <c r="M432" s="49" t="s">
        <v>1</v>
      </c>
      <c r="N432" s="53">
        <v>42305</v>
      </c>
      <c r="O432" s="53">
        <v>42335</v>
      </c>
      <c r="P432" s="53">
        <v>42700</v>
      </c>
      <c r="Q432" s="54">
        <v>19680</v>
      </c>
      <c r="R432" s="55">
        <v>0.75</v>
      </c>
      <c r="S432" s="54" t="s">
        <v>226</v>
      </c>
      <c r="T432" s="54">
        <v>14760</v>
      </c>
    </row>
    <row r="433" spans="2:20" s="11" customFormat="1" ht="62.25" customHeight="1" x14ac:dyDescent="0.2">
      <c r="B433" s="350"/>
      <c r="C433" s="351"/>
      <c r="D433" s="316"/>
      <c r="E433" s="324"/>
      <c r="F433" s="52" t="s">
        <v>1381</v>
      </c>
      <c r="G433" s="50" t="s">
        <v>1779</v>
      </c>
      <c r="H433" s="51" t="s">
        <v>88</v>
      </c>
      <c r="I433" s="49" t="s">
        <v>87</v>
      </c>
      <c r="J433" s="52" t="s">
        <v>316</v>
      </c>
      <c r="K433" s="52" t="s">
        <v>317</v>
      </c>
      <c r="L433" s="51" t="s">
        <v>88</v>
      </c>
      <c r="M433" s="49" t="s">
        <v>19</v>
      </c>
      <c r="N433" s="53">
        <v>42305</v>
      </c>
      <c r="O433" s="53">
        <v>42320</v>
      </c>
      <c r="P433" s="53">
        <v>42716</v>
      </c>
      <c r="Q433" s="54">
        <v>19650.75</v>
      </c>
      <c r="R433" s="55">
        <v>0.75</v>
      </c>
      <c r="S433" s="54" t="s">
        <v>226</v>
      </c>
      <c r="T433" s="54">
        <v>14738.06</v>
      </c>
    </row>
    <row r="434" spans="2:20" s="11" customFormat="1" ht="78" customHeight="1" x14ac:dyDescent="0.2">
      <c r="B434" s="350"/>
      <c r="C434" s="351"/>
      <c r="D434" s="316"/>
      <c r="E434" s="324"/>
      <c r="F434" s="52" t="s">
        <v>1381</v>
      </c>
      <c r="G434" s="50" t="s">
        <v>1780</v>
      </c>
      <c r="H434" s="51" t="s">
        <v>86</v>
      </c>
      <c r="I434" s="49" t="s">
        <v>85</v>
      </c>
      <c r="J434" s="52" t="s">
        <v>316</v>
      </c>
      <c r="K434" s="52" t="s">
        <v>317</v>
      </c>
      <c r="L434" s="51" t="s">
        <v>86</v>
      </c>
      <c r="M434" s="49" t="s">
        <v>22</v>
      </c>
      <c r="N434" s="53">
        <v>42305</v>
      </c>
      <c r="O434" s="53">
        <v>42320</v>
      </c>
      <c r="P434" s="53">
        <v>42685</v>
      </c>
      <c r="Q434" s="54">
        <v>19900</v>
      </c>
      <c r="R434" s="55">
        <v>0.75</v>
      </c>
      <c r="S434" s="54" t="s">
        <v>226</v>
      </c>
      <c r="T434" s="54">
        <v>14925</v>
      </c>
    </row>
    <row r="435" spans="2:20" s="11" customFormat="1" ht="102" customHeight="1" x14ac:dyDescent="0.2">
      <c r="B435" s="350"/>
      <c r="C435" s="351"/>
      <c r="D435" s="316"/>
      <c r="E435" s="324"/>
      <c r="F435" s="52" t="s">
        <v>1361</v>
      </c>
      <c r="G435" s="50" t="s">
        <v>996</v>
      </c>
      <c r="H435" s="51" t="s">
        <v>2900</v>
      </c>
      <c r="I435" s="49" t="s">
        <v>84</v>
      </c>
      <c r="J435" s="52" t="s">
        <v>316</v>
      </c>
      <c r="K435" s="52" t="s">
        <v>317</v>
      </c>
      <c r="L435" s="51" t="s">
        <v>2900</v>
      </c>
      <c r="M435" s="49" t="s">
        <v>303</v>
      </c>
      <c r="N435" s="53">
        <v>42281</v>
      </c>
      <c r="O435" s="53">
        <v>42278</v>
      </c>
      <c r="P435" s="53">
        <v>44926</v>
      </c>
      <c r="Q435" s="54">
        <v>3100000</v>
      </c>
      <c r="R435" s="55">
        <v>0.5</v>
      </c>
      <c r="S435" s="54" t="s">
        <v>226</v>
      </c>
      <c r="T435" s="54">
        <v>1550000</v>
      </c>
    </row>
    <row r="436" spans="2:20" s="11" customFormat="1" ht="114" customHeight="1" x14ac:dyDescent="0.2">
      <c r="B436" s="350"/>
      <c r="C436" s="351"/>
      <c r="D436" s="316"/>
      <c r="E436" s="324"/>
      <c r="F436" s="52" t="s">
        <v>1383</v>
      </c>
      <c r="G436" s="50" t="s">
        <v>996</v>
      </c>
      <c r="H436" s="51" t="s">
        <v>2904</v>
      </c>
      <c r="I436" s="49" t="s">
        <v>83</v>
      </c>
      <c r="J436" s="52" t="s">
        <v>316</v>
      </c>
      <c r="K436" s="52" t="s">
        <v>317</v>
      </c>
      <c r="L436" s="51" t="s">
        <v>2904</v>
      </c>
      <c r="M436" s="49" t="s">
        <v>303</v>
      </c>
      <c r="N436" s="53">
        <v>42281</v>
      </c>
      <c r="O436" s="53">
        <v>42278</v>
      </c>
      <c r="P436" s="53">
        <v>45291</v>
      </c>
      <c r="Q436" s="54">
        <v>2000000</v>
      </c>
      <c r="R436" s="55">
        <v>0.5</v>
      </c>
      <c r="S436" s="54" t="s">
        <v>226</v>
      </c>
      <c r="T436" s="54">
        <v>1000000</v>
      </c>
    </row>
    <row r="437" spans="2:20" s="11" customFormat="1" ht="64.5" customHeight="1" x14ac:dyDescent="0.2">
      <c r="B437" s="350"/>
      <c r="C437" s="351"/>
      <c r="D437" s="316"/>
      <c r="E437" s="324"/>
      <c r="F437" s="52" t="s">
        <v>1381</v>
      </c>
      <c r="G437" s="50" t="s">
        <v>1914</v>
      </c>
      <c r="H437" s="51" t="s">
        <v>217</v>
      </c>
      <c r="I437" s="49" t="s">
        <v>218</v>
      </c>
      <c r="J437" s="52" t="s">
        <v>316</v>
      </c>
      <c r="K437" s="52" t="s">
        <v>317</v>
      </c>
      <c r="L437" s="51" t="s">
        <v>217</v>
      </c>
      <c r="M437" s="49" t="s">
        <v>15</v>
      </c>
      <c r="N437" s="53">
        <v>42373</v>
      </c>
      <c r="O437" s="53">
        <v>42396</v>
      </c>
      <c r="P437" s="53">
        <v>42761</v>
      </c>
      <c r="Q437" s="54">
        <v>19500</v>
      </c>
      <c r="R437" s="55">
        <v>0.75</v>
      </c>
      <c r="S437" s="54" t="s">
        <v>226</v>
      </c>
      <c r="T437" s="54">
        <v>14625</v>
      </c>
    </row>
    <row r="438" spans="2:20" s="11" customFormat="1" ht="90" customHeight="1" x14ac:dyDescent="0.2">
      <c r="B438" s="350"/>
      <c r="C438" s="351"/>
      <c r="D438" s="316"/>
      <c r="E438" s="324"/>
      <c r="F438" s="52" t="s">
        <v>1381</v>
      </c>
      <c r="G438" s="50" t="s">
        <v>1871</v>
      </c>
      <c r="H438" s="51" t="s">
        <v>2312</v>
      </c>
      <c r="I438" s="49" t="s">
        <v>214</v>
      </c>
      <c r="J438" s="52" t="s">
        <v>316</v>
      </c>
      <c r="K438" s="52" t="s">
        <v>317</v>
      </c>
      <c r="L438" s="51" t="s">
        <v>2312</v>
      </c>
      <c r="M438" s="49" t="s">
        <v>29</v>
      </c>
      <c r="N438" s="53">
        <v>42373</v>
      </c>
      <c r="O438" s="53">
        <v>42404</v>
      </c>
      <c r="P438" s="53">
        <v>42769</v>
      </c>
      <c r="Q438" s="54">
        <v>19750</v>
      </c>
      <c r="R438" s="55">
        <v>0.75</v>
      </c>
      <c r="S438" s="54" t="s">
        <v>226</v>
      </c>
      <c r="T438" s="54">
        <v>14812.5</v>
      </c>
    </row>
    <row r="439" spans="2:20" s="11" customFormat="1" ht="88.5" customHeight="1" x14ac:dyDescent="0.2">
      <c r="B439" s="350"/>
      <c r="C439" s="351"/>
      <c r="D439" s="316"/>
      <c r="E439" s="324"/>
      <c r="F439" s="52" t="s">
        <v>1382</v>
      </c>
      <c r="G439" s="50" t="s">
        <v>963</v>
      </c>
      <c r="H439" s="51" t="s">
        <v>240</v>
      </c>
      <c r="I439" s="49" t="s">
        <v>241</v>
      </c>
      <c r="J439" s="52" t="s">
        <v>316</v>
      </c>
      <c r="K439" s="52" t="s">
        <v>317</v>
      </c>
      <c r="L439" s="51" t="s">
        <v>240</v>
      </c>
      <c r="M439" s="49" t="s">
        <v>10</v>
      </c>
      <c r="N439" s="53">
        <v>42410</v>
      </c>
      <c r="O439" s="53">
        <v>42379</v>
      </c>
      <c r="P439" s="53">
        <v>42886</v>
      </c>
      <c r="Q439" s="54">
        <v>45100</v>
      </c>
      <c r="R439" s="55">
        <v>0.45</v>
      </c>
      <c r="S439" s="54" t="s">
        <v>226</v>
      </c>
      <c r="T439" s="54">
        <v>20295</v>
      </c>
    </row>
    <row r="440" spans="2:20" s="11" customFormat="1" ht="38.25" customHeight="1" x14ac:dyDescent="0.2">
      <c r="B440" s="350"/>
      <c r="C440" s="351"/>
      <c r="D440" s="316"/>
      <c r="E440" s="324"/>
      <c r="F440" s="52" t="s">
        <v>1382</v>
      </c>
      <c r="G440" s="50" t="s">
        <v>1915</v>
      </c>
      <c r="H440" s="51" t="s">
        <v>238</v>
      </c>
      <c r="I440" s="49" t="s">
        <v>239</v>
      </c>
      <c r="J440" s="52" t="s">
        <v>316</v>
      </c>
      <c r="K440" s="52" t="s">
        <v>317</v>
      </c>
      <c r="L440" s="51" t="s">
        <v>238</v>
      </c>
      <c r="M440" s="49" t="s">
        <v>13</v>
      </c>
      <c r="N440" s="53">
        <v>42410</v>
      </c>
      <c r="O440" s="53">
        <v>42370</v>
      </c>
      <c r="P440" s="53">
        <v>43465</v>
      </c>
      <c r="Q440" s="54">
        <v>283027.90999999997</v>
      </c>
      <c r="R440" s="55">
        <v>0.45000000850070127</v>
      </c>
      <c r="S440" s="54" t="s">
        <v>226</v>
      </c>
      <c r="T440" s="54">
        <v>127362.56</v>
      </c>
    </row>
    <row r="441" spans="2:20" s="11" customFormat="1" ht="141.75" customHeight="1" x14ac:dyDescent="0.2">
      <c r="B441" s="350"/>
      <c r="C441" s="351"/>
      <c r="D441" s="316"/>
      <c r="E441" s="324"/>
      <c r="F441" s="52" t="s">
        <v>1384</v>
      </c>
      <c r="G441" s="50" t="s">
        <v>1916</v>
      </c>
      <c r="H441" s="51" t="s">
        <v>272</v>
      </c>
      <c r="I441" s="49" t="s">
        <v>273</v>
      </c>
      <c r="J441" s="52" t="s">
        <v>316</v>
      </c>
      <c r="K441" s="52" t="s">
        <v>317</v>
      </c>
      <c r="L441" s="51" t="s">
        <v>272</v>
      </c>
      <c r="M441" s="49" t="s">
        <v>10</v>
      </c>
      <c r="N441" s="53">
        <v>42451</v>
      </c>
      <c r="O441" s="53">
        <v>42278</v>
      </c>
      <c r="P441" s="53">
        <v>42735</v>
      </c>
      <c r="Q441" s="54">
        <v>273582.73</v>
      </c>
      <c r="R441" s="55">
        <v>0.73</v>
      </c>
      <c r="S441" s="54" t="s">
        <v>226</v>
      </c>
      <c r="T441" s="54">
        <v>199939.72</v>
      </c>
    </row>
    <row r="442" spans="2:20" s="11" customFormat="1" ht="140.25" customHeight="1" x14ac:dyDescent="0.2">
      <c r="B442" s="350"/>
      <c r="C442" s="351"/>
      <c r="D442" s="316"/>
      <c r="E442" s="324"/>
      <c r="F442" s="52" t="s">
        <v>1385</v>
      </c>
      <c r="G442" s="50" t="s">
        <v>1917</v>
      </c>
      <c r="H442" s="51" t="s">
        <v>3269</v>
      </c>
      <c r="I442" s="49" t="s">
        <v>233</v>
      </c>
      <c r="J442" s="52" t="s">
        <v>316</v>
      </c>
      <c r="K442" s="52" t="s">
        <v>317</v>
      </c>
      <c r="L442" s="51" t="s">
        <v>1111</v>
      </c>
      <c r="M442" s="49" t="s">
        <v>4134</v>
      </c>
      <c r="N442" s="53"/>
      <c r="O442" s="53">
        <v>42401</v>
      </c>
      <c r="P442" s="53">
        <v>43220</v>
      </c>
      <c r="Q442" s="54">
        <v>213476.68</v>
      </c>
      <c r="R442" s="55">
        <v>0.8</v>
      </c>
      <c r="S442" s="54" t="s">
        <v>226</v>
      </c>
      <c r="T442" s="54">
        <v>170781.34</v>
      </c>
    </row>
    <row r="443" spans="2:20" s="11" customFormat="1" ht="64.5" customHeight="1" x14ac:dyDescent="0.2">
      <c r="B443" s="350"/>
      <c r="C443" s="351"/>
      <c r="D443" s="316"/>
      <c r="E443" s="324"/>
      <c r="F443" s="52" t="s">
        <v>1384</v>
      </c>
      <c r="G443" s="50" t="s">
        <v>1918</v>
      </c>
      <c r="H443" s="51" t="s">
        <v>270</v>
      </c>
      <c r="I443" s="49" t="s">
        <v>271</v>
      </c>
      <c r="J443" s="52" t="s">
        <v>316</v>
      </c>
      <c r="K443" s="52" t="s">
        <v>317</v>
      </c>
      <c r="L443" s="51" t="s">
        <v>270</v>
      </c>
      <c r="M443" s="49" t="s">
        <v>13</v>
      </c>
      <c r="N443" s="53">
        <v>42451</v>
      </c>
      <c r="O443" s="53">
        <v>42522</v>
      </c>
      <c r="P443" s="53">
        <v>42642</v>
      </c>
      <c r="Q443" s="54">
        <v>282810.78999999998</v>
      </c>
      <c r="R443" s="55">
        <v>0.73</v>
      </c>
      <c r="S443" s="54" t="s">
        <v>226</v>
      </c>
      <c r="T443" s="54">
        <v>206764.52</v>
      </c>
    </row>
    <row r="444" spans="2:20" s="11" customFormat="1" ht="72" customHeight="1" x14ac:dyDescent="0.2">
      <c r="B444" s="350"/>
      <c r="C444" s="351"/>
      <c r="D444" s="316"/>
      <c r="E444" s="324"/>
      <c r="F444" s="52" t="s">
        <v>1384</v>
      </c>
      <c r="G444" s="50" t="s">
        <v>1781</v>
      </c>
      <c r="H444" s="51" t="s">
        <v>274</v>
      </c>
      <c r="I444" s="49" t="s">
        <v>275</v>
      </c>
      <c r="J444" s="52" t="s">
        <v>316</v>
      </c>
      <c r="K444" s="52" t="s">
        <v>317</v>
      </c>
      <c r="L444" s="51" t="s">
        <v>274</v>
      </c>
      <c r="M444" s="49" t="s">
        <v>55</v>
      </c>
      <c r="N444" s="53">
        <v>42451</v>
      </c>
      <c r="O444" s="53">
        <v>42278</v>
      </c>
      <c r="P444" s="53">
        <v>42931</v>
      </c>
      <c r="Q444" s="54">
        <v>3800761.08</v>
      </c>
      <c r="R444" s="55">
        <v>0.7</v>
      </c>
      <c r="S444" s="54" t="s">
        <v>226</v>
      </c>
      <c r="T444" s="54">
        <v>2660532.7599999998</v>
      </c>
    </row>
    <row r="445" spans="2:20" s="11" customFormat="1" ht="216" customHeight="1" x14ac:dyDescent="0.2">
      <c r="B445" s="350"/>
      <c r="C445" s="351"/>
      <c r="D445" s="316"/>
      <c r="E445" s="324"/>
      <c r="F445" s="52" t="s">
        <v>1385</v>
      </c>
      <c r="G445" s="50" t="s">
        <v>930</v>
      </c>
      <c r="H445" s="51" t="s">
        <v>3412</v>
      </c>
      <c r="I445" s="49" t="s">
        <v>477</v>
      </c>
      <c r="J445" s="52" t="s">
        <v>316</v>
      </c>
      <c r="K445" s="52" t="s">
        <v>317</v>
      </c>
      <c r="L445" s="51" t="s">
        <v>3413</v>
      </c>
      <c r="M445" s="49" t="s">
        <v>4631</v>
      </c>
      <c r="N445" s="53">
        <v>42520</v>
      </c>
      <c r="O445" s="53">
        <v>42370</v>
      </c>
      <c r="P445" s="53">
        <v>43100</v>
      </c>
      <c r="Q445" s="54">
        <v>340159.91</v>
      </c>
      <c r="R445" s="55">
        <v>0.8</v>
      </c>
      <c r="S445" s="54" t="s">
        <v>226</v>
      </c>
      <c r="T445" s="54">
        <v>272127.92</v>
      </c>
    </row>
    <row r="446" spans="2:20" s="11" customFormat="1" ht="94.5" customHeight="1" x14ac:dyDescent="0.2">
      <c r="B446" s="350"/>
      <c r="C446" s="351"/>
      <c r="D446" s="316"/>
      <c r="E446" s="324"/>
      <c r="F446" s="52" t="s">
        <v>1384</v>
      </c>
      <c r="G446" s="50" t="s">
        <v>1886</v>
      </c>
      <c r="H446" s="51" t="s">
        <v>2313</v>
      </c>
      <c r="I446" s="49" t="s">
        <v>276</v>
      </c>
      <c r="J446" s="52" t="s">
        <v>316</v>
      </c>
      <c r="K446" s="52" t="s">
        <v>317</v>
      </c>
      <c r="L446" s="51" t="s">
        <v>2313</v>
      </c>
      <c r="M446" s="49" t="s">
        <v>7</v>
      </c>
      <c r="N446" s="53">
        <v>42451</v>
      </c>
      <c r="O446" s="53">
        <v>42278</v>
      </c>
      <c r="P446" s="53">
        <v>43008</v>
      </c>
      <c r="Q446" s="54">
        <v>1092996.98</v>
      </c>
      <c r="R446" s="55">
        <v>0.7</v>
      </c>
      <c r="S446" s="54" t="s">
        <v>226</v>
      </c>
      <c r="T446" s="54">
        <v>765097.89</v>
      </c>
    </row>
    <row r="447" spans="2:20" s="11" customFormat="1" ht="64.5" customHeight="1" x14ac:dyDescent="0.2">
      <c r="B447" s="350"/>
      <c r="C447" s="351"/>
      <c r="D447" s="316"/>
      <c r="E447" s="324"/>
      <c r="F447" s="52" t="s">
        <v>1386</v>
      </c>
      <c r="G447" s="50" t="s">
        <v>1732</v>
      </c>
      <c r="H447" s="51" t="s">
        <v>346</v>
      </c>
      <c r="I447" s="49" t="s">
        <v>1123</v>
      </c>
      <c r="J447" s="52" t="s">
        <v>316</v>
      </c>
      <c r="K447" s="52" t="s">
        <v>317</v>
      </c>
      <c r="L447" s="51" t="s">
        <v>346</v>
      </c>
      <c r="M447" s="49" t="s">
        <v>13</v>
      </c>
      <c r="N447" s="53">
        <v>42479</v>
      </c>
      <c r="O447" s="53">
        <v>42491</v>
      </c>
      <c r="P447" s="53">
        <v>43462</v>
      </c>
      <c r="Q447" s="54">
        <v>36923.5</v>
      </c>
      <c r="R447" s="55">
        <v>0.53190676419194882</v>
      </c>
      <c r="S447" s="54" t="s">
        <v>226</v>
      </c>
      <c r="T447" s="54">
        <v>20312.509999999998</v>
      </c>
    </row>
    <row r="448" spans="2:20" s="11" customFormat="1" ht="66.75" customHeight="1" x14ac:dyDescent="0.2">
      <c r="B448" s="350"/>
      <c r="C448" s="351"/>
      <c r="D448" s="316"/>
      <c r="E448" s="324"/>
      <c r="F448" s="52" t="s">
        <v>1382</v>
      </c>
      <c r="G448" s="50" t="s">
        <v>1782</v>
      </c>
      <c r="H448" s="51" t="s">
        <v>277</v>
      </c>
      <c r="I448" s="49" t="s">
        <v>278</v>
      </c>
      <c r="J448" s="52" t="s">
        <v>316</v>
      </c>
      <c r="K448" s="52" t="s">
        <v>317</v>
      </c>
      <c r="L448" s="51" t="s">
        <v>277</v>
      </c>
      <c r="M448" s="49" t="s">
        <v>2158</v>
      </c>
      <c r="N448" s="53">
        <v>42410</v>
      </c>
      <c r="O448" s="53">
        <v>42278</v>
      </c>
      <c r="P448" s="53">
        <v>43008</v>
      </c>
      <c r="Q448" s="54">
        <v>8352.93</v>
      </c>
      <c r="R448" s="55">
        <v>0.45</v>
      </c>
      <c r="S448" s="54" t="s">
        <v>226</v>
      </c>
      <c r="T448" s="54">
        <v>3758.82</v>
      </c>
    </row>
    <row r="449" spans="2:20" s="11" customFormat="1" ht="84" customHeight="1" x14ac:dyDescent="0.2">
      <c r="B449" s="350"/>
      <c r="C449" s="351"/>
      <c r="D449" s="316"/>
      <c r="E449" s="324"/>
      <c r="F449" s="52" t="s">
        <v>1387</v>
      </c>
      <c r="G449" s="50" t="s">
        <v>1783</v>
      </c>
      <c r="H449" s="51" t="s">
        <v>1510</v>
      </c>
      <c r="I449" s="49" t="s">
        <v>1511</v>
      </c>
      <c r="J449" s="52" t="s">
        <v>316</v>
      </c>
      <c r="K449" s="52" t="s">
        <v>317</v>
      </c>
      <c r="L449" s="51" t="s">
        <v>1512</v>
      </c>
      <c r="M449" s="49" t="s">
        <v>303</v>
      </c>
      <c r="N449" s="53">
        <v>42509</v>
      </c>
      <c r="O449" s="53">
        <v>42401</v>
      </c>
      <c r="P449" s="53">
        <v>43281</v>
      </c>
      <c r="Q449" s="54">
        <v>124915.51</v>
      </c>
      <c r="R449" s="55">
        <v>0.7</v>
      </c>
      <c r="S449" s="54" t="s">
        <v>226</v>
      </c>
      <c r="T449" s="54">
        <v>87440.86</v>
      </c>
    </row>
    <row r="450" spans="2:20" s="11" customFormat="1" ht="144" customHeight="1" x14ac:dyDescent="0.2">
      <c r="B450" s="350"/>
      <c r="C450" s="351"/>
      <c r="D450" s="316"/>
      <c r="E450" s="324"/>
      <c r="F450" s="52" t="s">
        <v>1387</v>
      </c>
      <c r="G450" s="50" t="s">
        <v>930</v>
      </c>
      <c r="H450" s="51" t="s">
        <v>3270</v>
      </c>
      <c r="I450" s="49" t="s">
        <v>343</v>
      </c>
      <c r="J450" s="52" t="s">
        <v>316</v>
      </c>
      <c r="K450" s="52" t="s">
        <v>317</v>
      </c>
      <c r="L450" s="51" t="s">
        <v>1112</v>
      </c>
      <c r="M450" s="49" t="s">
        <v>3996</v>
      </c>
      <c r="N450" s="53">
        <v>42509</v>
      </c>
      <c r="O450" s="53">
        <v>42461</v>
      </c>
      <c r="P450" s="53">
        <v>43190</v>
      </c>
      <c r="Q450" s="54">
        <v>481336.78</v>
      </c>
      <c r="R450" s="55">
        <v>0.70000001437897064</v>
      </c>
      <c r="S450" s="54" t="s">
        <v>226</v>
      </c>
      <c r="T450" s="54">
        <v>336935.75</v>
      </c>
    </row>
    <row r="451" spans="2:20" s="11" customFormat="1" ht="116.25" customHeight="1" x14ac:dyDescent="0.2">
      <c r="B451" s="350"/>
      <c r="C451" s="351"/>
      <c r="D451" s="316"/>
      <c r="E451" s="324"/>
      <c r="F451" s="52" t="s">
        <v>1387</v>
      </c>
      <c r="G451" s="50" t="s">
        <v>1733</v>
      </c>
      <c r="H451" s="51" t="s">
        <v>344</v>
      </c>
      <c r="I451" s="49" t="s">
        <v>345</v>
      </c>
      <c r="J451" s="52" t="s">
        <v>316</v>
      </c>
      <c r="K451" s="52" t="s">
        <v>317</v>
      </c>
      <c r="L451" s="51" t="s">
        <v>1113</v>
      </c>
      <c r="M451" s="49" t="s">
        <v>13</v>
      </c>
      <c r="N451" s="53">
        <v>42509</v>
      </c>
      <c r="O451" s="53">
        <v>42644</v>
      </c>
      <c r="P451" s="53">
        <v>43738</v>
      </c>
      <c r="Q451" s="54">
        <v>192006.13</v>
      </c>
      <c r="R451" s="55">
        <v>0.7</v>
      </c>
      <c r="S451" s="54" t="s">
        <v>226</v>
      </c>
      <c r="T451" s="54">
        <v>134404.29</v>
      </c>
    </row>
    <row r="452" spans="2:20" s="11" customFormat="1" ht="105.75" customHeight="1" x14ac:dyDescent="0.2">
      <c r="B452" s="350"/>
      <c r="C452" s="351"/>
      <c r="D452" s="316"/>
      <c r="E452" s="324"/>
      <c r="F452" s="52" t="s">
        <v>1388</v>
      </c>
      <c r="G452" s="50" t="s">
        <v>1784</v>
      </c>
      <c r="H452" s="51" t="s">
        <v>535</v>
      </c>
      <c r="I452" s="49" t="s">
        <v>536</v>
      </c>
      <c r="J452" s="52" t="s">
        <v>316</v>
      </c>
      <c r="K452" s="52" t="s">
        <v>317</v>
      </c>
      <c r="L452" s="51" t="s">
        <v>535</v>
      </c>
      <c r="M452" s="49" t="s">
        <v>15</v>
      </c>
      <c r="N452" s="53">
        <v>42621</v>
      </c>
      <c r="O452" s="53">
        <v>42422</v>
      </c>
      <c r="P452" s="53">
        <v>43100</v>
      </c>
      <c r="Q452" s="54">
        <v>173478.56</v>
      </c>
      <c r="R452" s="55">
        <v>0.6</v>
      </c>
      <c r="S452" s="54" t="s">
        <v>226</v>
      </c>
      <c r="T452" s="54">
        <v>104087.14</v>
      </c>
    </row>
    <row r="453" spans="2:20" s="11" customFormat="1" ht="105.75" customHeight="1" x14ac:dyDescent="0.2">
      <c r="B453" s="350"/>
      <c r="C453" s="351"/>
      <c r="D453" s="316"/>
      <c r="E453" s="324"/>
      <c r="F453" s="52" t="s">
        <v>1388</v>
      </c>
      <c r="G453" s="50" t="s">
        <v>1785</v>
      </c>
      <c r="H453" s="51" t="s">
        <v>537</v>
      </c>
      <c r="I453" s="49" t="s">
        <v>538</v>
      </c>
      <c r="J453" s="52" t="s">
        <v>316</v>
      </c>
      <c r="K453" s="52" t="s">
        <v>317</v>
      </c>
      <c r="L453" s="51" t="s">
        <v>537</v>
      </c>
      <c r="M453" s="49" t="s">
        <v>4</v>
      </c>
      <c r="N453" s="53">
        <v>42621</v>
      </c>
      <c r="O453" s="53">
        <v>42433</v>
      </c>
      <c r="P453" s="53">
        <v>43159</v>
      </c>
      <c r="Q453" s="54">
        <v>1549923.3</v>
      </c>
      <c r="R453" s="55">
        <v>0.61</v>
      </c>
      <c r="S453" s="54" t="s">
        <v>226</v>
      </c>
      <c r="T453" s="54">
        <v>942486.66</v>
      </c>
    </row>
    <row r="454" spans="2:20" s="11" customFormat="1" ht="105.75" customHeight="1" x14ac:dyDescent="0.2">
      <c r="B454" s="350"/>
      <c r="C454" s="351"/>
      <c r="D454" s="316"/>
      <c r="E454" s="324"/>
      <c r="F454" s="52" t="s">
        <v>1388</v>
      </c>
      <c r="G454" s="50" t="s">
        <v>1866</v>
      </c>
      <c r="H454" s="51" t="s">
        <v>491</v>
      </c>
      <c r="I454" s="49" t="s">
        <v>492</v>
      </c>
      <c r="J454" s="52" t="s">
        <v>316</v>
      </c>
      <c r="K454" s="52" t="s">
        <v>317</v>
      </c>
      <c r="L454" s="51" t="s">
        <v>3414</v>
      </c>
      <c r="M454" s="49" t="s">
        <v>13</v>
      </c>
      <c r="N454" s="53">
        <v>42598</v>
      </c>
      <c r="O454" s="53">
        <v>42614</v>
      </c>
      <c r="P454" s="53">
        <v>43708</v>
      </c>
      <c r="Q454" s="54">
        <v>114545.01</v>
      </c>
      <c r="R454" s="55">
        <v>0.6</v>
      </c>
      <c r="S454" s="54" t="s">
        <v>226</v>
      </c>
      <c r="T454" s="54">
        <v>68727</v>
      </c>
    </row>
    <row r="455" spans="2:20" s="11" customFormat="1" ht="105.75" customHeight="1" x14ac:dyDescent="0.2">
      <c r="B455" s="350"/>
      <c r="C455" s="351"/>
      <c r="D455" s="316"/>
      <c r="E455" s="324"/>
      <c r="F455" s="52" t="s">
        <v>1388</v>
      </c>
      <c r="G455" s="50" t="s">
        <v>1786</v>
      </c>
      <c r="H455" s="51" t="s">
        <v>817</v>
      </c>
      <c r="I455" s="49" t="s">
        <v>818</v>
      </c>
      <c r="J455" s="52" t="s">
        <v>316</v>
      </c>
      <c r="K455" s="52" t="s">
        <v>317</v>
      </c>
      <c r="L455" s="51" t="s">
        <v>817</v>
      </c>
      <c r="M455" s="49" t="s">
        <v>29</v>
      </c>
      <c r="N455" s="53">
        <v>42865</v>
      </c>
      <c r="O455" s="53">
        <v>42458</v>
      </c>
      <c r="P455" s="53">
        <v>43546</v>
      </c>
      <c r="Q455" s="54">
        <v>517904.9</v>
      </c>
      <c r="R455" s="55">
        <v>0.61</v>
      </c>
      <c r="S455" s="54" t="s">
        <v>226</v>
      </c>
      <c r="T455" s="54">
        <v>316402.38</v>
      </c>
    </row>
    <row r="456" spans="2:20" s="11" customFormat="1" ht="105.75" customHeight="1" x14ac:dyDescent="0.2">
      <c r="B456" s="350"/>
      <c r="C456" s="351"/>
      <c r="D456" s="316"/>
      <c r="E456" s="324"/>
      <c r="F456" s="52" t="s">
        <v>1388</v>
      </c>
      <c r="G456" s="50" t="s">
        <v>1787</v>
      </c>
      <c r="H456" s="51" t="s">
        <v>539</v>
      </c>
      <c r="I456" s="49" t="s">
        <v>540</v>
      </c>
      <c r="J456" s="52" t="s">
        <v>316</v>
      </c>
      <c r="K456" s="52" t="s">
        <v>317</v>
      </c>
      <c r="L456" s="51" t="s">
        <v>539</v>
      </c>
      <c r="M456" s="49" t="s">
        <v>177</v>
      </c>
      <c r="N456" s="53">
        <v>42642</v>
      </c>
      <c r="O456" s="53">
        <v>42705</v>
      </c>
      <c r="P456" s="53">
        <v>43616</v>
      </c>
      <c r="Q456" s="54">
        <v>194337.95</v>
      </c>
      <c r="R456" s="55">
        <v>0.7</v>
      </c>
      <c r="S456" s="54" t="s">
        <v>226</v>
      </c>
      <c r="T456" s="54">
        <v>136036.56</v>
      </c>
    </row>
    <row r="457" spans="2:20" s="11" customFormat="1" ht="105.75" customHeight="1" x14ac:dyDescent="0.2">
      <c r="B457" s="350"/>
      <c r="C457" s="351"/>
      <c r="D457" s="316"/>
      <c r="E457" s="324"/>
      <c r="F457" s="52" t="s">
        <v>1388</v>
      </c>
      <c r="G457" s="50" t="s">
        <v>1039</v>
      </c>
      <c r="H457" s="51" t="s">
        <v>1170</v>
      </c>
      <c r="I457" s="49" t="s">
        <v>1171</v>
      </c>
      <c r="J457" s="52" t="s">
        <v>316</v>
      </c>
      <c r="K457" s="52" t="s">
        <v>317</v>
      </c>
      <c r="L457" s="51"/>
      <c r="M457" s="49" t="s">
        <v>29</v>
      </c>
      <c r="N457" s="53">
        <v>43012</v>
      </c>
      <c r="O457" s="53">
        <v>42887</v>
      </c>
      <c r="P457" s="53">
        <v>43799</v>
      </c>
      <c r="Q457" s="54">
        <v>1179733.7</v>
      </c>
      <c r="R457" s="55">
        <v>0.5</v>
      </c>
      <c r="S457" s="54" t="s">
        <v>226</v>
      </c>
      <c r="T457" s="54">
        <v>589866.85</v>
      </c>
    </row>
    <row r="458" spans="2:20" s="11" customFormat="1" ht="105.75" customHeight="1" x14ac:dyDescent="0.2">
      <c r="B458" s="350"/>
      <c r="C458" s="351"/>
      <c r="D458" s="316"/>
      <c r="E458" s="324"/>
      <c r="F458" s="52" t="s">
        <v>1388</v>
      </c>
      <c r="G458" s="50" t="s">
        <v>1919</v>
      </c>
      <c r="H458" s="51" t="s">
        <v>533</v>
      </c>
      <c r="I458" s="49" t="s">
        <v>534</v>
      </c>
      <c r="J458" s="52" t="s">
        <v>316</v>
      </c>
      <c r="K458" s="52" t="s">
        <v>317</v>
      </c>
      <c r="L458" s="51" t="s">
        <v>533</v>
      </c>
      <c r="M458" s="49" t="s">
        <v>19</v>
      </c>
      <c r="N458" s="53">
        <v>42621</v>
      </c>
      <c r="O458" s="53">
        <v>42725</v>
      </c>
      <c r="P458" s="53">
        <v>43454</v>
      </c>
      <c r="Q458" s="54">
        <v>691831.34</v>
      </c>
      <c r="R458" s="55">
        <v>0.6</v>
      </c>
      <c r="S458" s="54" t="s">
        <v>226</v>
      </c>
      <c r="T458" s="54">
        <v>415098.8</v>
      </c>
    </row>
    <row r="459" spans="2:20" s="11" customFormat="1" ht="49.5" customHeight="1" x14ac:dyDescent="0.2">
      <c r="B459" s="350"/>
      <c r="C459" s="351"/>
      <c r="D459" s="316"/>
      <c r="E459" s="324"/>
      <c r="F459" s="52" t="s">
        <v>1388</v>
      </c>
      <c r="G459" s="50" t="s">
        <v>1906</v>
      </c>
      <c r="H459" s="51" t="s">
        <v>734</v>
      </c>
      <c r="I459" s="49" t="s">
        <v>735</v>
      </c>
      <c r="J459" s="52" t="s">
        <v>316</v>
      </c>
      <c r="K459" s="52" t="s">
        <v>317</v>
      </c>
      <c r="L459" s="51" t="s">
        <v>734</v>
      </c>
      <c r="M459" s="49" t="s">
        <v>7</v>
      </c>
      <c r="N459" s="53">
        <v>42775</v>
      </c>
      <c r="O459" s="53">
        <v>42461</v>
      </c>
      <c r="P459" s="53">
        <v>43190</v>
      </c>
      <c r="Q459" s="54">
        <v>530000</v>
      </c>
      <c r="R459" s="55">
        <v>0.5</v>
      </c>
      <c r="S459" s="54" t="s">
        <v>226</v>
      </c>
      <c r="T459" s="54">
        <v>265000</v>
      </c>
    </row>
    <row r="460" spans="2:20" s="11" customFormat="1" ht="79.5" customHeight="1" x14ac:dyDescent="0.2">
      <c r="B460" s="350"/>
      <c r="C460" s="351"/>
      <c r="D460" s="316"/>
      <c r="E460" s="324"/>
      <c r="F460" s="52" t="s">
        <v>1388</v>
      </c>
      <c r="G460" s="50" t="s">
        <v>1920</v>
      </c>
      <c r="H460" s="51" t="s">
        <v>694</v>
      </c>
      <c r="I460" s="49" t="s">
        <v>693</v>
      </c>
      <c r="J460" s="52" t="s">
        <v>316</v>
      </c>
      <c r="K460" s="52" t="s">
        <v>317</v>
      </c>
      <c r="L460" s="51" t="s">
        <v>694</v>
      </c>
      <c r="M460" s="49" t="s">
        <v>13</v>
      </c>
      <c r="N460" s="53">
        <v>42748</v>
      </c>
      <c r="O460" s="53">
        <v>42481</v>
      </c>
      <c r="P460" s="53">
        <v>42845</v>
      </c>
      <c r="Q460" s="54">
        <v>141230.81</v>
      </c>
      <c r="R460" s="55">
        <v>0.61</v>
      </c>
      <c r="S460" s="54" t="s">
        <v>226</v>
      </c>
      <c r="T460" s="54">
        <v>86638.1</v>
      </c>
    </row>
    <row r="461" spans="2:20" s="11" customFormat="1" ht="137.25" customHeight="1" x14ac:dyDescent="0.2">
      <c r="B461" s="350"/>
      <c r="C461" s="351"/>
      <c r="D461" s="316"/>
      <c r="E461" s="324"/>
      <c r="F461" s="52" t="s">
        <v>1388</v>
      </c>
      <c r="G461" s="50" t="s">
        <v>1921</v>
      </c>
      <c r="H461" s="51" t="s">
        <v>541</v>
      </c>
      <c r="I461" s="49" t="s">
        <v>542</v>
      </c>
      <c r="J461" s="52" t="s">
        <v>316</v>
      </c>
      <c r="K461" s="52" t="s">
        <v>317</v>
      </c>
      <c r="L461" s="51" t="s">
        <v>541</v>
      </c>
      <c r="M461" s="49" t="s">
        <v>1</v>
      </c>
      <c r="N461" s="53">
        <v>42621</v>
      </c>
      <c r="O461" s="53">
        <v>42461</v>
      </c>
      <c r="P461" s="53">
        <v>43190</v>
      </c>
      <c r="Q461" s="54">
        <v>2144368.4900000002</v>
      </c>
      <c r="R461" s="55">
        <v>0.62</v>
      </c>
      <c r="S461" s="54" t="s">
        <v>226</v>
      </c>
      <c r="T461" s="54">
        <v>1337227.8600000001</v>
      </c>
    </row>
    <row r="462" spans="2:20" s="11" customFormat="1" ht="25.5" x14ac:dyDescent="0.2">
      <c r="B462" s="350"/>
      <c r="C462" s="351"/>
      <c r="D462" s="316"/>
      <c r="E462" s="324"/>
      <c r="F462" s="52" t="s">
        <v>1388</v>
      </c>
      <c r="G462" s="50" t="s">
        <v>931</v>
      </c>
      <c r="H462" s="51" t="s">
        <v>494</v>
      </c>
      <c r="I462" s="49" t="s">
        <v>495</v>
      </c>
      <c r="J462" s="52" t="s">
        <v>316</v>
      </c>
      <c r="K462" s="52" t="s">
        <v>317</v>
      </c>
      <c r="L462" s="51" t="s">
        <v>494</v>
      </c>
      <c r="M462" s="49" t="s">
        <v>95</v>
      </c>
      <c r="N462" s="53">
        <v>42598</v>
      </c>
      <c r="O462" s="53">
        <v>42676</v>
      </c>
      <c r="P462" s="53">
        <v>43770</v>
      </c>
      <c r="Q462" s="54">
        <v>6103199.1100000003</v>
      </c>
      <c r="R462" s="55">
        <v>0.6</v>
      </c>
      <c r="S462" s="148" t="s">
        <v>604</v>
      </c>
      <c r="T462" s="54">
        <v>3661919.46</v>
      </c>
    </row>
    <row r="463" spans="2:20" s="11" customFormat="1" ht="94.5" customHeight="1" x14ac:dyDescent="0.2">
      <c r="B463" s="350"/>
      <c r="C463" s="351"/>
      <c r="D463" s="316"/>
      <c r="E463" s="324"/>
      <c r="F463" s="52" t="s">
        <v>1388</v>
      </c>
      <c r="G463" s="50" t="s">
        <v>932</v>
      </c>
      <c r="H463" s="51" t="s">
        <v>496</v>
      </c>
      <c r="I463" s="49" t="s">
        <v>497</v>
      </c>
      <c r="J463" s="52" t="s">
        <v>316</v>
      </c>
      <c r="K463" s="52" t="s">
        <v>317</v>
      </c>
      <c r="L463" s="51" t="s">
        <v>496</v>
      </c>
      <c r="M463" s="49" t="s">
        <v>22</v>
      </c>
      <c r="N463" s="53">
        <v>42598</v>
      </c>
      <c r="O463" s="53">
        <v>42464</v>
      </c>
      <c r="P463" s="53">
        <v>43555</v>
      </c>
      <c r="Q463" s="54">
        <v>1110483.73</v>
      </c>
      <c r="R463" s="55">
        <v>0.50323101209436227</v>
      </c>
      <c r="S463" s="148" t="s">
        <v>604</v>
      </c>
      <c r="T463" s="54">
        <v>555241.86</v>
      </c>
    </row>
    <row r="464" spans="2:20" s="11" customFormat="1" ht="94.5" customHeight="1" x14ac:dyDescent="0.2">
      <c r="B464" s="350"/>
      <c r="C464" s="351"/>
      <c r="D464" s="316"/>
      <c r="E464" s="324"/>
      <c r="F464" s="52" t="s">
        <v>1388</v>
      </c>
      <c r="G464" s="50" t="s">
        <v>1042</v>
      </c>
      <c r="H464" s="51" t="s">
        <v>543</v>
      </c>
      <c r="I464" s="49" t="s">
        <v>544</v>
      </c>
      <c r="J464" s="52" t="s">
        <v>316</v>
      </c>
      <c r="K464" s="52" t="s">
        <v>317</v>
      </c>
      <c r="L464" s="51" t="s">
        <v>543</v>
      </c>
      <c r="M464" s="49" t="s">
        <v>29</v>
      </c>
      <c r="N464" s="53">
        <v>42621</v>
      </c>
      <c r="O464" s="53">
        <v>42553</v>
      </c>
      <c r="P464" s="53">
        <v>43373</v>
      </c>
      <c r="Q464" s="54">
        <v>725156.47</v>
      </c>
      <c r="R464" s="55">
        <v>0.6</v>
      </c>
      <c r="S464" s="54" t="s">
        <v>226</v>
      </c>
      <c r="T464" s="54">
        <v>435093.88</v>
      </c>
    </row>
    <row r="465" spans="2:20" s="11" customFormat="1" ht="112.5" customHeight="1" x14ac:dyDescent="0.2">
      <c r="B465" s="350"/>
      <c r="C465" s="351"/>
      <c r="D465" s="316"/>
      <c r="E465" s="324"/>
      <c r="F465" s="52" t="s">
        <v>1388</v>
      </c>
      <c r="G465" s="50" t="s">
        <v>954</v>
      </c>
      <c r="H465" s="51" t="s">
        <v>3271</v>
      </c>
      <c r="I465" s="49" t="s">
        <v>493</v>
      </c>
      <c r="J465" s="52" t="s">
        <v>316</v>
      </c>
      <c r="K465" s="52" t="s">
        <v>317</v>
      </c>
      <c r="L465" s="51" t="s">
        <v>3271</v>
      </c>
      <c r="M465" s="49" t="s">
        <v>15</v>
      </c>
      <c r="N465" s="53">
        <v>42598</v>
      </c>
      <c r="O465" s="53">
        <v>42467</v>
      </c>
      <c r="P465" s="53">
        <v>43100</v>
      </c>
      <c r="Q465" s="54">
        <v>295655</v>
      </c>
      <c r="R465" s="55">
        <v>0.6</v>
      </c>
      <c r="S465" s="54" t="s">
        <v>226</v>
      </c>
      <c r="T465" s="54">
        <v>177393</v>
      </c>
    </row>
    <row r="466" spans="2:20" s="11" customFormat="1" ht="85.5" customHeight="1" x14ac:dyDescent="0.2">
      <c r="B466" s="350"/>
      <c r="C466" s="351"/>
      <c r="D466" s="316"/>
      <c r="E466" s="324"/>
      <c r="F466" s="52" t="s">
        <v>1388</v>
      </c>
      <c r="G466" s="50" t="s">
        <v>1788</v>
      </c>
      <c r="H466" s="51" t="s">
        <v>489</v>
      </c>
      <c r="I466" s="49" t="s">
        <v>490</v>
      </c>
      <c r="J466" s="52" t="s">
        <v>316</v>
      </c>
      <c r="K466" s="52" t="s">
        <v>317</v>
      </c>
      <c r="L466" s="51" t="s">
        <v>489</v>
      </c>
      <c r="M466" s="49" t="s">
        <v>22</v>
      </c>
      <c r="N466" s="53">
        <v>42598</v>
      </c>
      <c r="O466" s="53">
        <v>42614</v>
      </c>
      <c r="P466" s="53">
        <v>43343</v>
      </c>
      <c r="Q466" s="54">
        <v>462096.83</v>
      </c>
      <c r="R466" s="55">
        <v>0.5999999939309294</v>
      </c>
      <c r="S466" s="54" t="s">
        <v>226</v>
      </c>
      <c r="T466" s="54">
        <v>277258.09999999998</v>
      </c>
    </row>
    <row r="467" spans="2:20" s="11" customFormat="1" ht="85.5" customHeight="1" x14ac:dyDescent="0.2">
      <c r="B467" s="350"/>
      <c r="C467" s="351"/>
      <c r="D467" s="316"/>
      <c r="E467" s="324"/>
      <c r="F467" s="52" t="s">
        <v>1388</v>
      </c>
      <c r="G467" s="50" t="s">
        <v>1789</v>
      </c>
      <c r="H467" s="51" t="s">
        <v>2314</v>
      </c>
      <c r="I467" s="49" t="s">
        <v>498</v>
      </c>
      <c r="J467" s="52" t="s">
        <v>316</v>
      </c>
      <c r="K467" s="52" t="s">
        <v>317</v>
      </c>
      <c r="L467" s="51" t="s">
        <v>2314</v>
      </c>
      <c r="M467" s="49" t="s">
        <v>29</v>
      </c>
      <c r="N467" s="53">
        <v>42598</v>
      </c>
      <c r="O467" s="53">
        <v>42468</v>
      </c>
      <c r="P467" s="53">
        <v>43562</v>
      </c>
      <c r="Q467" s="54">
        <v>943627.37</v>
      </c>
      <c r="R467" s="55">
        <v>0.69999999885459407</v>
      </c>
      <c r="S467" s="54" t="s">
        <v>226</v>
      </c>
      <c r="T467" s="54">
        <v>660539.16</v>
      </c>
    </row>
    <row r="468" spans="2:20" s="11" customFormat="1" ht="85.5" customHeight="1" x14ac:dyDescent="0.2">
      <c r="B468" s="350"/>
      <c r="C468" s="351"/>
      <c r="D468" s="316"/>
      <c r="E468" s="324"/>
      <c r="F468" s="52" t="s">
        <v>1389</v>
      </c>
      <c r="G468" s="283" t="s">
        <v>1040</v>
      </c>
      <c r="H468" s="284" t="s">
        <v>2315</v>
      </c>
      <c r="I468" s="285" t="s">
        <v>603</v>
      </c>
      <c r="J468" s="52" t="s">
        <v>316</v>
      </c>
      <c r="K468" s="52" t="s">
        <v>317</v>
      </c>
      <c r="L468" s="284" t="s">
        <v>2315</v>
      </c>
      <c r="M468" s="49" t="s">
        <v>13</v>
      </c>
      <c r="N468" s="53">
        <v>42683</v>
      </c>
      <c r="O468" s="53">
        <v>42500</v>
      </c>
      <c r="P468" s="53">
        <v>43100</v>
      </c>
      <c r="Q468" s="286">
        <v>77528.710000000006</v>
      </c>
      <c r="R468" s="55">
        <v>0.45000001280025881</v>
      </c>
      <c r="S468" s="54" t="s">
        <v>226</v>
      </c>
      <c r="T468" s="286">
        <v>34887.919999999998</v>
      </c>
    </row>
    <row r="469" spans="2:20" s="11" customFormat="1" ht="85.5" customHeight="1" x14ac:dyDescent="0.2">
      <c r="B469" s="350"/>
      <c r="C469" s="351"/>
      <c r="D469" s="316"/>
      <c r="E469" s="324"/>
      <c r="F469" s="52" t="s">
        <v>1389</v>
      </c>
      <c r="G469" s="50" t="s">
        <v>1922</v>
      </c>
      <c r="H469" s="284" t="s">
        <v>601</v>
      </c>
      <c r="I469" s="285" t="s">
        <v>602</v>
      </c>
      <c r="J469" s="52" t="s">
        <v>316</v>
      </c>
      <c r="K469" s="52" t="s">
        <v>317</v>
      </c>
      <c r="L469" s="284" t="s">
        <v>601</v>
      </c>
      <c r="M469" s="49" t="s">
        <v>1</v>
      </c>
      <c r="N469" s="53">
        <v>42683</v>
      </c>
      <c r="O469" s="53">
        <v>43199</v>
      </c>
      <c r="P469" s="53">
        <v>44135</v>
      </c>
      <c r="Q469" s="286">
        <v>238508.84</v>
      </c>
      <c r="R469" s="55">
        <v>0.44999999999999996</v>
      </c>
      <c r="S469" s="54" t="s">
        <v>226</v>
      </c>
      <c r="T469" s="286">
        <v>107328.98</v>
      </c>
    </row>
    <row r="470" spans="2:20" s="11" customFormat="1" ht="132.75" customHeight="1" x14ac:dyDescent="0.2">
      <c r="B470" s="350"/>
      <c r="C470" s="351"/>
      <c r="D470" s="316"/>
      <c r="E470" s="324"/>
      <c r="F470" s="52" t="s">
        <v>1390</v>
      </c>
      <c r="G470" s="283" t="s">
        <v>1790</v>
      </c>
      <c r="H470" s="284" t="s">
        <v>2316</v>
      </c>
      <c r="I470" s="285" t="s">
        <v>599</v>
      </c>
      <c r="J470" s="52" t="s">
        <v>316</v>
      </c>
      <c r="K470" s="52" t="s">
        <v>317</v>
      </c>
      <c r="L470" s="284" t="s">
        <v>1114</v>
      </c>
      <c r="M470" s="49" t="s">
        <v>1</v>
      </c>
      <c r="N470" s="53">
        <v>42703</v>
      </c>
      <c r="O470" s="53">
        <v>42705</v>
      </c>
      <c r="P470" s="53">
        <v>42916</v>
      </c>
      <c r="Q470" s="54">
        <v>543540</v>
      </c>
      <c r="R470" s="55">
        <v>0.70000000615903601</v>
      </c>
      <c r="S470" s="54" t="s">
        <v>226</v>
      </c>
      <c r="T470" s="286">
        <v>380478</v>
      </c>
    </row>
    <row r="471" spans="2:20" s="11" customFormat="1" ht="132.75" customHeight="1" x14ac:dyDescent="0.2">
      <c r="B471" s="350"/>
      <c r="C471" s="351"/>
      <c r="D471" s="316"/>
      <c r="E471" s="324"/>
      <c r="F471" s="52" t="s">
        <v>1390</v>
      </c>
      <c r="G471" s="283" t="s">
        <v>1046</v>
      </c>
      <c r="H471" s="284" t="s">
        <v>868</v>
      </c>
      <c r="I471" s="285" t="s">
        <v>867</v>
      </c>
      <c r="J471" s="52" t="s">
        <v>316</v>
      </c>
      <c r="K471" s="52" t="s">
        <v>317</v>
      </c>
      <c r="L471" s="284" t="s">
        <v>1115</v>
      </c>
      <c r="M471" s="49" t="s">
        <v>19</v>
      </c>
      <c r="N471" s="53">
        <v>42888</v>
      </c>
      <c r="O471" s="53">
        <v>42644</v>
      </c>
      <c r="P471" s="53">
        <v>43008</v>
      </c>
      <c r="Q471" s="54">
        <v>1907090.91</v>
      </c>
      <c r="R471" s="55">
        <v>0.7</v>
      </c>
      <c r="S471" s="54" t="s">
        <v>226</v>
      </c>
      <c r="T471" s="286">
        <v>1144254.55</v>
      </c>
    </row>
    <row r="472" spans="2:20" s="11" customFormat="1" ht="134.25" customHeight="1" x14ac:dyDescent="0.2">
      <c r="B472" s="350"/>
      <c r="C472" s="351"/>
      <c r="D472" s="316"/>
      <c r="E472" s="324"/>
      <c r="F472" s="52" t="s">
        <v>1390</v>
      </c>
      <c r="G472" s="283" t="s">
        <v>1021</v>
      </c>
      <c r="H472" s="284" t="s">
        <v>595</v>
      </c>
      <c r="I472" s="285" t="s">
        <v>597</v>
      </c>
      <c r="J472" s="52" t="s">
        <v>316</v>
      </c>
      <c r="K472" s="52" t="s">
        <v>317</v>
      </c>
      <c r="L472" s="284" t="s">
        <v>2586</v>
      </c>
      <c r="M472" s="49" t="s">
        <v>1</v>
      </c>
      <c r="N472" s="53">
        <v>42703</v>
      </c>
      <c r="O472" s="53">
        <v>42675</v>
      </c>
      <c r="P472" s="53">
        <v>43039</v>
      </c>
      <c r="Q472" s="54">
        <v>256744.55</v>
      </c>
      <c r="R472" s="55">
        <v>0.70000000615903601</v>
      </c>
      <c r="S472" s="54" t="s">
        <v>226</v>
      </c>
      <c r="T472" s="286">
        <v>179721.19</v>
      </c>
    </row>
    <row r="473" spans="2:20" s="11" customFormat="1" ht="155.25" customHeight="1" x14ac:dyDescent="0.2">
      <c r="B473" s="350"/>
      <c r="C473" s="351"/>
      <c r="D473" s="316"/>
      <c r="E473" s="324"/>
      <c r="F473" s="52" t="s">
        <v>1390</v>
      </c>
      <c r="G473" s="283" t="s">
        <v>1045</v>
      </c>
      <c r="H473" s="284" t="s">
        <v>596</v>
      </c>
      <c r="I473" s="285" t="s">
        <v>598</v>
      </c>
      <c r="J473" s="52" t="s">
        <v>316</v>
      </c>
      <c r="K473" s="52" t="s">
        <v>317</v>
      </c>
      <c r="L473" s="284" t="s">
        <v>1116</v>
      </c>
      <c r="M473" s="49" t="s">
        <v>55</v>
      </c>
      <c r="N473" s="53">
        <v>42703</v>
      </c>
      <c r="O473" s="53">
        <v>42675</v>
      </c>
      <c r="P473" s="53">
        <v>43033</v>
      </c>
      <c r="Q473" s="54">
        <v>1592512.5</v>
      </c>
      <c r="R473" s="55">
        <v>0.6</v>
      </c>
      <c r="S473" s="54" t="s">
        <v>226</v>
      </c>
      <c r="T473" s="286">
        <v>955507.5</v>
      </c>
    </row>
    <row r="474" spans="2:20" s="11" customFormat="1" ht="155.25" customHeight="1" x14ac:dyDescent="0.2">
      <c r="B474" s="350"/>
      <c r="C474" s="351"/>
      <c r="D474" s="316"/>
      <c r="E474" s="324"/>
      <c r="F474" s="52" t="s">
        <v>1390</v>
      </c>
      <c r="G474" s="283" t="s">
        <v>1791</v>
      </c>
      <c r="H474" s="284" t="s">
        <v>2324</v>
      </c>
      <c r="I474" s="285" t="s">
        <v>600</v>
      </c>
      <c r="J474" s="52" t="s">
        <v>316</v>
      </c>
      <c r="K474" s="52" t="s">
        <v>317</v>
      </c>
      <c r="L474" s="284" t="s">
        <v>2587</v>
      </c>
      <c r="M474" s="49" t="s">
        <v>29</v>
      </c>
      <c r="N474" s="53">
        <v>42703</v>
      </c>
      <c r="O474" s="53">
        <v>42705</v>
      </c>
      <c r="P474" s="53">
        <v>43069</v>
      </c>
      <c r="Q474" s="54">
        <v>2225395.7400000002</v>
      </c>
      <c r="R474" s="55">
        <v>0.70000000615903601</v>
      </c>
      <c r="S474" s="54" t="s">
        <v>226</v>
      </c>
      <c r="T474" s="286">
        <v>1557777.02</v>
      </c>
    </row>
    <row r="475" spans="2:20" s="11" customFormat="1" ht="155.25" customHeight="1" x14ac:dyDescent="0.2">
      <c r="B475" s="350"/>
      <c r="C475" s="351"/>
      <c r="D475" s="316"/>
      <c r="E475" s="324"/>
      <c r="F475" s="52" t="s">
        <v>1391</v>
      </c>
      <c r="G475" s="88" t="s">
        <v>1792</v>
      </c>
      <c r="H475" s="284" t="s">
        <v>869</v>
      </c>
      <c r="I475" s="285" t="s">
        <v>870</v>
      </c>
      <c r="J475" s="52" t="s">
        <v>316</v>
      </c>
      <c r="K475" s="52" t="s">
        <v>317</v>
      </c>
      <c r="L475" s="284" t="s">
        <v>2905</v>
      </c>
      <c r="M475" s="49" t="s">
        <v>22</v>
      </c>
      <c r="N475" s="53">
        <v>42914</v>
      </c>
      <c r="O475" s="53">
        <v>42823</v>
      </c>
      <c r="P475" s="53">
        <v>43736</v>
      </c>
      <c r="Q475" s="54">
        <v>134856.91</v>
      </c>
      <c r="R475" s="55">
        <v>0.6</v>
      </c>
      <c r="S475" s="54" t="s">
        <v>226</v>
      </c>
      <c r="T475" s="286">
        <v>80914.149999999994</v>
      </c>
    </row>
    <row r="476" spans="2:20" s="11" customFormat="1" ht="155.25" customHeight="1" x14ac:dyDescent="0.2">
      <c r="B476" s="350"/>
      <c r="C476" s="351"/>
      <c r="D476" s="316"/>
      <c r="E476" s="324"/>
      <c r="F476" s="52" t="s">
        <v>1391</v>
      </c>
      <c r="G476" s="283" t="s">
        <v>1793</v>
      </c>
      <c r="H476" s="284" t="s">
        <v>813</v>
      </c>
      <c r="I476" s="285" t="s">
        <v>812</v>
      </c>
      <c r="J476" s="52" t="s">
        <v>316</v>
      </c>
      <c r="K476" s="52" t="s">
        <v>317</v>
      </c>
      <c r="L476" s="284" t="s">
        <v>814</v>
      </c>
      <c r="M476" s="49" t="s">
        <v>1</v>
      </c>
      <c r="N476" s="53">
        <v>42831</v>
      </c>
      <c r="O476" s="53">
        <v>42779</v>
      </c>
      <c r="P476" s="53">
        <v>43509</v>
      </c>
      <c r="Q476" s="54">
        <v>10108998</v>
      </c>
      <c r="R476" s="55">
        <v>0.6</v>
      </c>
      <c r="S476" s="54" t="s">
        <v>226</v>
      </c>
      <c r="T476" s="286">
        <v>6065398.7999999998</v>
      </c>
    </row>
    <row r="477" spans="2:20" s="11" customFormat="1" ht="155.25" customHeight="1" x14ac:dyDescent="0.2">
      <c r="B477" s="350"/>
      <c r="C477" s="351"/>
      <c r="D477" s="316"/>
      <c r="E477" s="324"/>
      <c r="F477" s="52" t="s">
        <v>1391</v>
      </c>
      <c r="G477" s="283" t="s">
        <v>1794</v>
      </c>
      <c r="H477" s="284" t="s">
        <v>1087</v>
      </c>
      <c r="I477" s="285" t="s">
        <v>1088</v>
      </c>
      <c r="J477" s="52" t="s">
        <v>316</v>
      </c>
      <c r="K477" s="52" t="s">
        <v>317</v>
      </c>
      <c r="L477" s="284" t="s">
        <v>1117</v>
      </c>
      <c r="M477" s="49" t="s">
        <v>1</v>
      </c>
      <c r="N477" s="53">
        <v>42970</v>
      </c>
      <c r="O477" s="53">
        <v>42644</v>
      </c>
      <c r="P477" s="53">
        <v>43039</v>
      </c>
      <c r="Q477" s="54">
        <v>1304746.02</v>
      </c>
      <c r="R477" s="55">
        <v>0.6</v>
      </c>
      <c r="S477" s="54" t="s">
        <v>226</v>
      </c>
      <c r="T477" s="286">
        <v>782847.61</v>
      </c>
    </row>
    <row r="478" spans="2:20" s="11" customFormat="1" ht="155.25" customHeight="1" x14ac:dyDescent="0.2">
      <c r="B478" s="350"/>
      <c r="C478" s="351"/>
      <c r="D478" s="316"/>
      <c r="E478" s="324"/>
      <c r="F478" s="52" t="s">
        <v>1391</v>
      </c>
      <c r="G478" s="283" t="s">
        <v>1795</v>
      </c>
      <c r="H478" s="284" t="s">
        <v>1168</v>
      </c>
      <c r="I478" s="285" t="s">
        <v>1169</v>
      </c>
      <c r="J478" s="52" t="s">
        <v>316</v>
      </c>
      <c r="K478" s="52" t="s">
        <v>317</v>
      </c>
      <c r="L478" s="284" t="s">
        <v>2325</v>
      </c>
      <c r="M478" s="49" t="s">
        <v>19</v>
      </c>
      <c r="N478" s="53">
        <v>43012</v>
      </c>
      <c r="O478" s="53">
        <v>42761</v>
      </c>
      <c r="P478" s="53">
        <v>43549</v>
      </c>
      <c r="Q478" s="54">
        <v>4126109.44</v>
      </c>
      <c r="R478" s="55">
        <v>0.5</v>
      </c>
      <c r="S478" s="54" t="s">
        <v>226</v>
      </c>
      <c r="T478" s="286">
        <v>2063054.72</v>
      </c>
    </row>
    <row r="479" spans="2:20" s="11" customFormat="1" ht="155.25" customHeight="1" x14ac:dyDescent="0.2">
      <c r="B479" s="350"/>
      <c r="C479" s="351"/>
      <c r="D479" s="316"/>
      <c r="E479" s="324"/>
      <c r="F479" s="52" t="s">
        <v>1273</v>
      </c>
      <c r="G479" s="283" t="s">
        <v>1736</v>
      </c>
      <c r="H479" s="284" t="s">
        <v>2317</v>
      </c>
      <c r="I479" s="285" t="s">
        <v>1261</v>
      </c>
      <c r="J479" s="52" t="s">
        <v>316</v>
      </c>
      <c r="K479" s="52" t="s">
        <v>317</v>
      </c>
      <c r="L479" s="284" t="s">
        <v>1274</v>
      </c>
      <c r="M479" s="49" t="s">
        <v>13</v>
      </c>
      <c r="N479" s="53">
        <v>43119</v>
      </c>
      <c r="O479" s="53">
        <v>43191</v>
      </c>
      <c r="P479" s="53">
        <v>44104</v>
      </c>
      <c r="Q479" s="54">
        <v>160611.9</v>
      </c>
      <c r="R479" s="55">
        <v>0.45</v>
      </c>
      <c r="S479" s="54" t="s">
        <v>226</v>
      </c>
      <c r="T479" s="286">
        <v>72275.360000000001</v>
      </c>
    </row>
    <row r="480" spans="2:20" s="11" customFormat="1" ht="155.25" customHeight="1" x14ac:dyDescent="0.2">
      <c r="B480" s="350"/>
      <c r="C480" s="351"/>
      <c r="D480" s="316"/>
      <c r="E480" s="324"/>
      <c r="F480" s="52" t="s">
        <v>1273</v>
      </c>
      <c r="G480" s="283" t="s">
        <v>1956</v>
      </c>
      <c r="H480" s="284" t="s">
        <v>1957</v>
      </c>
      <c r="I480" s="285" t="s">
        <v>1955</v>
      </c>
      <c r="J480" s="52" t="s">
        <v>316</v>
      </c>
      <c r="K480" s="52" t="s">
        <v>317</v>
      </c>
      <c r="L480" s="284" t="s">
        <v>2588</v>
      </c>
      <c r="M480" s="49" t="s">
        <v>13</v>
      </c>
      <c r="N480" s="53">
        <v>42948</v>
      </c>
      <c r="O480" s="53">
        <v>43019</v>
      </c>
      <c r="P480" s="53">
        <v>44165</v>
      </c>
      <c r="Q480" s="54">
        <v>327765.96999999997</v>
      </c>
      <c r="R480" s="55">
        <v>0.45</v>
      </c>
      <c r="S480" s="54" t="s">
        <v>226</v>
      </c>
      <c r="T480" s="286">
        <v>147494.69</v>
      </c>
    </row>
    <row r="481" spans="2:20" s="11" customFormat="1" ht="155.25" customHeight="1" x14ac:dyDescent="0.2">
      <c r="B481" s="350"/>
      <c r="C481" s="351"/>
      <c r="D481" s="316"/>
      <c r="E481" s="324"/>
      <c r="F481" s="52" t="s">
        <v>4759</v>
      </c>
      <c r="G481" s="283" t="s">
        <v>4877</v>
      </c>
      <c r="H481" s="284" t="s">
        <v>4760</v>
      </c>
      <c r="I481" s="285" t="s">
        <v>4758</v>
      </c>
      <c r="J481" s="52" t="s">
        <v>316</v>
      </c>
      <c r="K481" s="52" t="s">
        <v>317</v>
      </c>
      <c r="L481" s="284" t="s">
        <v>4761</v>
      </c>
      <c r="M481" s="49" t="s">
        <v>792</v>
      </c>
      <c r="N481" s="53">
        <v>42976</v>
      </c>
      <c r="O481" s="53">
        <v>43101</v>
      </c>
      <c r="P481" s="53">
        <v>43830</v>
      </c>
      <c r="Q481" s="54">
        <v>32600.06</v>
      </c>
      <c r="R481" s="55">
        <v>0.55249999999999999</v>
      </c>
      <c r="S481" s="54" t="s">
        <v>226</v>
      </c>
      <c r="T481" s="286">
        <v>17573.27</v>
      </c>
    </row>
    <row r="482" spans="2:20" s="11" customFormat="1" ht="155.25" customHeight="1" x14ac:dyDescent="0.2">
      <c r="B482" s="350"/>
      <c r="C482" s="351"/>
      <c r="D482" s="316"/>
      <c r="E482" s="324"/>
      <c r="F482" s="52" t="s">
        <v>1392</v>
      </c>
      <c r="G482" s="283" t="s">
        <v>930</v>
      </c>
      <c r="H482" s="284" t="s">
        <v>3415</v>
      </c>
      <c r="I482" s="285" t="s">
        <v>1089</v>
      </c>
      <c r="J482" s="52" t="s">
        <v>316</v>
      </c>
      <c r="K482" s="52" t="s">
        <v>317</v>
      </c>
      <c r="L482" s="284" t="s">
        <v>1118</v>
      </c>
      <c r="M482" s="49" t="s">
        <v>3996</v>
      </c>
      <c r="N482" s="53">
        <v>42591</v>
      </c>
      <c r="O482" s="53">
        <v>43009</v>
      </c>
      <c r="P482" s="53">
        <v>43921</v>
      </c>
      <c r="Q482" s="54">
        <v>581576.39</v>
      </c>
      <c r="R482" s="55">
        <v>0.7</v>
      </c>
      <c r="S482" s="54" t="s">
        <v>226</v>
      </c>
      <c r="T482" s="286">
        <v>407103.48</v>
      </c>
    </row>
    <row r="483" spans="2:20" s="11" customFormat="1" ht="155.25" customHeight="1" x14ac:dyDescent="0.2">
      <c r="B483" s="350"/>
      <c r="C483" s="351"/>
      <c r="D483" s="316"/>
      <c r="E483" s="324"/>
      <c r="F483" s="52" t="s">
        <v>1246</v>
      </c>
      <c r="G483" s="283" t="s">
        <v>1741</v>
      </c>
      <c r="H483" s="284" t="s">
        <v>1275</v>
      </c>
      <c r="I483" s="285" t="s">
        <v>1262</v>
      </c>
      <c r="J483" s="52" t="s">
        <v>316</v>
      </c>
      <c r="K483" s="52" t="s">
        <v>317</v>
      </c>
      <c r="L483" s="284" t="s">
        <v>2589</v>
      </c>
      <c r="M483" s="49" t="s">
        <v>13</v>
      </c>
      <c r="N483" s="53">
        <v>43108</v>
      </c>
      <c r="O483" s="53">
        <v>43116</v>
      </c>
      <c r="P483" s="53">
        <v>43845</v>
      </c>
      <c r="Q483" s="54">
        <v>687754.87</v>
      </c>
      <c r="R483" s="55">
        <v>0.5</v>
      </c>
      <c r="S483" s="54" t="s">
        <v>226</v>
      </c>
      <c r="T483" s="286">
        <v>343877.43</v>
      </c>
    </row>
    <row r="484" spans="2:20" s="11" customFormat="1" ht="181.5" customHeight="1" x14ac:dyDescent="0.2">
      <c r="B484" s="350"/>
      <c r="C484" s="351"/>
      <c r="D484" s="316"/>
      <c r="E484" s="324"/>
      <c r="F484" s="52" t="s">
        <v>1246</v>
      </c>
      <c r="G484" s="283" t="s">
        <v>1740</v>
      </c>
      <c r="H484" s="284" t="s">
        <v>1276</v>
      </c>
      <c r="I484" s="285" t="s">
        <v>1263</v>
      </c>
      <c r="J484" s="52" t="s">
        <v>316</v>
      </c>
      <c r="K484" s="52" t="s">
        <v>317</v>
      </c>
      <c r="L484" s="284" t="s">
        <v>1277</v>
      </c>
      <c r="M484" s="49" t="s">
        <v>22</v>
      </c>
      <c r="N484" s="53">
        <v>43108</v>
      </c>
      <c r="O484" s="53">
        <v>43024</v>
      </c>
      <c r="P484" s="53">
        <v>43933</v>
      </c>
      <c r="Q484" s="54">
        <v>326685</v>
      </c>
      <c r="R484" s="55">
        <v>0.5</v>
      </c>
      <c r="S484" s="54" t="s">
        <v>226</v>
      </c>
      <c r="T484" s="286">
        <v>163342.5</v>
      </c>
    </row>
    <row r="485" spans="2:20" s="11" customFormat="1" ht="174" customHeight="1" x14ac:dyDescent="0.2">
      <c r="B485" s="350"/>
      <c r="C485" s="351"/>
      <c r="D485" s="316"/>
      <c r="E485" s="324"/>
      <c r="F485" s="52" t="s">
        <v>1179</v>
      </c>
      <c r="G485" s="50" t="s">
        <v>1741</v>
      </c>
      <c r="H485" s="51" t="s">
        <v>1180</v>
      </c>
      <c r="I485" s="49" t="s">
        <v>1181</v>
      </c>
      <c r="J485" s="52" t="s">
        <v>316</v>
      </c>
      <c r="K485" s="52" t="s">
        <v>317</v>
      </c>
      <c r="L485" s="51" t="s">
        <v>2590</v>
      </c>
      <c r="M485" s="49" t="s">
        <v>13</v>
      </c>
      <c r="N485" s="53">
        <v>43059</v>
      </c>
      <c r="O485" s="53">
        <v>43052</v>
      </c>
      <c r="P485" s="53">
        <v>44147</v>
      </c>
      <c r="Q485" s="54">
        <v>140859.24</v>
      </c>
      <c r="R485" s="55">
        <v>0.45</v>
      </c>
      <c r="S485" s="54" t="s">
        <v>226</v>
      </c>
      <c r="T485" s="286">
        <v>63386.66</v>
      </c>
    </row>
    <row r="486" spans="2:20" s="11" customFormat="1" ht="174" customHeight="1" x14ac:dyDescent="0.2">
      <c r="B486" s="350"/>
      <c r="C486" s="351"/>
      <c r="D486" s="316"/>
      <c r="E486" s="324"/>
      <c r="F486" s="52" t="s">
        <v>1246</v>
      </c>
      <c r="G486" s="50" t="s">
        <v>1043</v>
      </c>
      <c r="H486" s="51" t="s">
        <v>1278</v>
      </c>
      <c r="I486" s="49" t="s">
        <v>1264</v>
      </c>
      <c r="J486" s="52" t="s">
        <v>316</v>
      </c>
      <c r="K486" s="52" t="s">
        <v>317</v>
      </c>
      <c r="L486" s="51" t="s">
        <v>1279</v>
      </c>
      <c r="M486" s="49" t="s">
        <v>15</v>
      </c>
      <c r="N486" s="53">
        <v>43108</v>
      </c>
      <c r="O486" s="53">
        <v>43070</v>
      </c>
      <c r="P486" s="53">
        <v>44165</v>
      </c>
      <c r="Q486" s="54">
        <v>265657.43</v>
      </c>
      <c r="R486" s="55">
        <v>0.6</v>
      </c>
      <c r="S486" s="54" t="s">
        <v>226</v>
      </c>
      <c r="T486" s="286">
        <v>159394.46</v>
      </c>
    </row>
    <row r="487" spans="2:20" s="11" customFormat="1" ht="174" customHeight="1" x14ac:dyDescent="0.2">
      <c r="B487" s="350"/>
      <c r="C487" s="351"/>
      <c r="D487" s="316"/>
      <c r="E487" s="324"/>
      <c r="F487" s="52" t="s">
        <v>2463</v>
      </c>
      <c r="G487" s="50" t="s">
        <v>2484</v>
      </c>
      <c r="H487" s="51" t="s">
        <v>2485</v>
      </c>
      <c r="I487" s="49" t="s">
        <v>2483</v>
      </c>
      <c r="J487" s="52" t="s">
        <v>316</v>
      </c>
      <c r="K487" s="52" t="s">
        <v>317</v>
      </c>
      <c r="L487" s="51" t="s">
        <v>2486</v>
      </c>
      <c r="M487" s="49" t="s">
        <v>1</v>
      </c>
      <c r="N487" s="53">
        <v>43845</v>
      </c>
      <c r="O487" s="53">
        <v>42948</v>
      </c>
      <c r="P487" s="53">
        <v>44592</v>
      </c>
      <c r="Q487" s="54">
        <v>17865444.77</v>
      </c>
      <c r="R487" s="55">
        <v>7.0699999999999999E-2</v>
      </c>
      <c r="S487" s="54" t="s">
        <v>226</v>
      </c>
      <c r="T487" s="286">
        <v>1263873.02</v>
      </c>
    </row>
    <row r="488" spans="2:20" s="11" customFormat="1" ht="174" customHeight="1" x14ac:dyDescent="0.2">
      <c r="B488" s="350"/>
      <c r="C488" s="351"/>
      <c r="D488" s="316"/>
      <c r="E488" s="324"/>
      <c r="F488" s="52" t="s">
        <v>1179</v>
      </c>
      <c r="G488" s="50" t="s">
        <v>1735</v>
      </c>
      <c r="H488" s="51" t="s">
        <v>1182</v>
      </c>
      <c r="I488" s="49" t="s">
        <v>1183</v>
      </c>
      <c r="J488" s="52" t="s">
        <v>316</v>
      </c>
      <c r="K488" s="52" t="s">
        <v>317</v>
      </c>
      <c r="L488" s="51" t="s">
        <v>2591</v>
      </c>
      <c r="M488" s="49" t="s">
        <v>13</v>
      </c>
      <c r="N488" s="53">
        <v>43059</v>
      </c>
      <c r="O488" s="53">
        <v>43191</v>
      </c>
      <c r="P488" s="53">
        <v>44286</v>
      </c>
      <c r="Q488" s="54">
        <v>104982</v>
      </c>
      <c r="R488" s="55">
        <v>0.45</v>
      </c>
      <c r="S488" s="54" t="s">
        <v>226</v>
      </c>
      <c r="T488" s="286">
        <v>47241.9</v>
      </c>
    </row>
    <row r="489" spans="2:20" s="11" customFormat="1" ht="174" customHeight="1" x14ac:dyDescent="0.2">
      <c r="B489" s="350"/>
      <c r="C489" s="351"/>
      <c r="D489" s="316"/>
      <c r="E489" s="324"/>
      <c r="F489" s="52" t="s">
        <v>1179</v>
      </c>
      <c r="G489" s="50" t="s">
        <v>5102</v>
      </c>
      <c r="H489" s="51" t="s">
        <v>5100</v>
      </c>
      <c r="I489" s="49" t="s">
        <v>5096</v>
      </c>
      <c r="J489" s="52" t="s">
        <v>316</v>
      </c>
      <c r="K489" s="52" t="s">
        <v>317</v>
      </c>
      <c r="L489" s="51" t="s">
        <v>5101</v>
      </c>
      <c r="M489" s="49" t="s">
        <v>13</v>
      </c>
      <c r="N489" s="53">
        <v>43059</v>
      </c>
      <c r="O489" s="53">
        <v>43082</v>
      </c>
      <c r="P489" s="53">
        <v>44177</v>
      </c>
      <c r="Q489" s="54">
        <v>102577.89</v>
      </c>
      <c r="R489" s="55">
        <f>T489/Q489</f>
        <v>0.44999999512565525</v>
      </c>
      <c r="S489" s="54" t="s">
        <v>226</v>
      </c>
      <c r="T489" s="286">
        <v>46160.05</v>
      </c>
    </row>
    <row r="490" spans="2:20" s="11" customFormat="1" ht="174" customHeight="1" x14ac:dyDescent="0.2">
      <c r="B490" s="350"/>
      <c r="C490" s="351"/>
      <c r="D490" s="316"/>
      <c r="E490" s="324"/>
      <c r="F490" s="52" t="s">
        <v>1179</v>
      </c>
      <c r="G490" s="50" t="s">
        <v>1280</v>
      </c>
      <c r="H490" s="51" t="s">
        <v>2592</v>
      </c>
      <c r="I490" s="49" t="s">
        <v>1265</v>
      </c>
      <c r="J490" s="52" t="s">
        <v>316</v>
      </c>
      <c r="K490" s="52" t="s">
        <v>317</v>
      </c>
      <c r="L490" s="51" t="s">
        <v>2593</v>
      </c>
      <c r="M490" s="49" t="s">
        <v>7</v>
      </c>
      <c r="N490" s="53">
        <v>43108</v>
      </c>
      <c r="O490" s="53">
        <v>42977</v>
      </c>
      <c r="P490" s="53">
        <v>44255</v>
      </c>
      <c r="Q490" s="54">
        <v>177685.36</v>
      </c>
      <c r="R490" s="55">
        <v>0.45</v>
      </c>
      <c r="S490" s="54" t="s">
        <v>226</v>
      </c>
      <c r="T490" s="286">
        <v>79958.41</v>
      </c>
    </row>
    <row r="491" spans="2:20" s="11" customFormat="1" ht="174" customHeight="1" x14ac:dyDescent="0.2">
      <c r="B491" s="350"/>
      <c r="C491" s="351"/>
      <c r="D491" s="316"/>
      <c r="E491" s="324"/>
      <c r="F491" s="52" t="s">
        <v>1179</v>
      </c>
      <c r="G491" s="50" t="s">
        <v>1039</v>
      </c>
      <c r="H491" s="51" t="s">
        <v>1281</v>
      </c>
      <c r="I491" s="49" t="s">
        <v>1266</v>
      </c>
      <c r="J491" s="52" t="s">
        <v>316</v>
      </c>
      <c r="K491" s="52" t="s">
        <v>317</v>
      </c>
      <c r="L491" s="51" t="s">
        <v>1283</v>
      </c>
      <c r="M491" s="49" t="s">
        <v>29</v>
      </c>
      <c r="N491" s="53">
        <v>43108</v>
      </c>
      <c r="O491" s="53">
        <v>43160</v>
      </c>
      <c r="P491" s="53">
        <v>44074</v>
      </c>
      <c r="Q491" s="54">
        <v>253000</v>
      </c>
      <c r="R491" s="55">
        <v>0.45</v>
      </c>
      <c r="S491" s="54" t="s">
        <v>226</v>
      </c>
      <c r="T491" s="286">
        <v>113850</v>
      </c>
    </row>
    <row r="492" spans="2:20" s="11" customFormat="1" ht="174" customHeight="1" x14ac:dyDescent="0.2">
      <c r="B492" s="350"/>
      <c r="C492" s="351"/>
      <c r="D492" s="316"/>
      <c r="E492" s="324"/>
      <c r="F492" s="52" t="s">
        <v>1179</v>
      </c>
      <c r="G492" s="50" t="s">
        <v>1900</v>
      </c>
      <c r="H492" s="51" t="s">
        <v>1282</v>
      </c>
      <c r="I492" s="49" t="s">
        <v>1267</v>
      </c>
      <c r="J492" s="52" t="s">
        <v>316</v>
      </c>
      <c r="K492" s="52" t="s">
        <v>317</v>
      </c>
      <c r="L492" s="51" t="s">
        <v>3416</v>
      </c>
      <c r="M492" s="49" t="s">
        <v>13</v>
      </c>
      <c r="N492" s="53">
        <v>43108</v>
      </c>
      <c r="O492" s="53">
        <v>43164</v>
      </c>
      <c r="P492" s="53">
        <v>44178</v>
      </c>
      <c r="Q492" s="54">
        <v>131474.29</v>
      </c>
      <c r="R492" s="55">
        <v>0.45</v>
      </c>
      <c r="S492" s="54" t="s">
        <v>226</v>
      </c>
      <c r="T492" s="286">
        <v>59163.43</v>
      </c>
    </row>
    <row r="493" spans="2:20" s="11" customFormat="1" ht="118.5" customHeight="1" x14ac:dyDescent="0.2">
      <c r="B493" s="350"/>
      <c r="C493" s="351"/>
      <c r="D493" s="316"/>
      <c r="E493" s="324"/>
      <c r="F493" s="52" t="s">
        <v>1393</v>
      </c>
      <c r="G493" s="283" t="s">
        <v>996</v>
      </c>
      <c r="H493" s="284" t="s">
        <v>2900</v>
      </c>
      <c r="I493" s="285" t="s">
        <v>1142</v>
      </c>
      <c r="J493" s="52" t="s">
        <v>316</v>
      </c>
      <c r="K493" s="52" t="s">
        <v>317</v>
      </c>
      <c r="L493" s="284" t="s">
        <v>2900</v>
      </c>
      <c r="M493" s="49" t="s">
        <v>303</v>
      </c>
      <c r="N493" s="53">
        <v>42978</v>
      </c>
      <c r="O493" s="53">
        <v>42979</v>
      </c>
      <c r="P493" s="53">
        <v>44926</v>
      </c>
      <c r="Q493" s="54">
        <v>1400000</v>
      </c>
      <c r="R493" s="55">
        <v>0.5</v>
      </c>
      <c r="S493" s="54" t="s">
        <v>226</v>
      </c>
      <c r="T493" s="286">
        <v>700000</v>
      </c>
    </row>
    <row r="494" spans="2:20" s="11" customFormat="1" ht="87.75" customHeight="1" x14ac:dyDescent="0.2">
      <c r="B494" s="350"/>
      <c r="C494" s="351"/>
      <c r="D494" s="316"/>
      <c r="E494" s="324"/>
      <c r="F494" s="52" t="s">
        <v>1284</v>
      </c>
      <c r="G494" s="283" t="s">
        <v>1746</v>
      </c>
      <c r="H494" s="284" t="s">
        <v>1285</v>
      </c>
      <c r="I494" s="285" t="s">
        <v>1268</v>
      </c>
      <c r="J494" s="52" t="s">
        <v>316</v>
      </c>
      <c r="K494" s="52" t="s">
        <v>317</v>
      </c>
      <c r="L494" s="284" t="s">
        <v>3417</v>
      </c>
      <c r="M494" s="49" t="s">
        <v>29</v>
      </c>
      <c r="N494" s="53">
        <v>43105</v>
      </c>
      <c r="O494" s="53">
        <v>43134</v>
      </c>
      <c r="P494" s="53">
        <v>43498</v>
      </c>
      <c r="Q494" s="54">
        <v>9990</v>
      </c>
      <c r="R494" s="55">
        <v>0.75</v>
      </c>
      <c r="S494" s="54" t="s">
        <v>226</v>
      </c>
      <c r="T494" s="286">
        <v>7492.5</v>
      </c>
    </row>
    <row r="495" spans="2:20" s="11" customFormat="1" ht="183.75" customHeight="1" x14ac:dyDescent="0.2">
      <c r="B495" s="350"/>
      <c r="C495" s="351"/>
      <c r="D495" s="316"/>
      <c r="E495" s="324"/>
      <c r="F495" s="52" t="s">
        <v>1284</v>
      </c>
      <c r="G495" s="283" t="s">
        <v>1796</v>
      </c>
      <c r="H495" s="284" t="s">
        <v>1286</v>
      </c>
      <c r="I495" s="285" t="s">
        <v>1269</v>
      </c>
      <c r="J495" s="52" t="s">
        <v>316</v>
      </c>
      <c r="K495" s="52" t="s">
        <v>317</v>
      </c>
      <c r="L495" s="284" t="s">
        <v>1289</v>
      </c>
      <c r="M495" s="49" t="s">
        <v>27</v>
      </c>
      <c r="N495" s="53">
        <v>43105</v>
      </c>
      <c r="O495" s="53">
        <v>43140</v>
      </c>
      <c r="P495" s="53">
        <v>43504</v>
      </c>
      <c r="Q495" s="54">
        <v>10000</v>
      </c>
      <c r="R495" s="55">
        <v>0.75</v>
      </c>
      <c r="S495" s="54" t="s">
        <v>226</v>
      </c>
      <c r="T495" s="286">
        <v>7500</v>
      </c>
    </row>
    <row r="496" spans="2:20" s="11" customFormat="1" ht="183.75" customHeight="1" x14ac:dyDescent="0.2">
      <c r="B496" s="350"/>
      <c r="C496" s="351"/>
      <c r="D496" s="316"/>
      <c r="E496" s="324"/>
      <c r="F496" s="52" t="s">
        <v>1284</v>
      </c>
      <c r="G496" s="283" t="s">
        <v>1923</v>
      </c>
      <c r="H496" s="284" t="s">
        <v>1287</v>
      </c>
      <c r="I496" s="285" t="s">
        <v>1270</v>
      </c>
      <c r="J496" s="52" t="s">
        <v>316</v>
      </c>
      <c r="K496" s="52" t="s">
        <v>317</v>
      </c>
      <c r="L496" s="284" t="s">
        <v>1290</v>
      </c>
      <c r="M496" s="49" t="s">
        <v>7</v>
      </c>
      <c r="N496" s="53">
        <v>43105</v>
      </c>
      <c r="O496" s="53">
        <v>43151</v>
      </c>
      <c r="P496" s="53">
        <v>43515</v>
      </c>
      <c r="Q496" s="54">
        <v>10000</v>
      </c>
      <c r="R496" s="55">
        <v>0.75</v>
      </c>
      <c r="S496" s="54" t="s">
        <v>226</v>
      </c>
      <c r="T496" s="286">
        <v>7500</v>
      </c>
    </row>
    <row r="497" spans="2:20" s="11" customFormat="1" ht="183.75" customHeight="1" x14ac:dyDescent="0.2">
      <c r="B497" s="350"/>
      <c r="C497" s="351"/>
      <c r="D497" s="316"/>
      <c r="E497" s="324"/>
      <c r="F497" s="52" t="s">
        <v>1284</v>
      </c>
      <c r="G497" s="283" t="s">
        <v>1797</v>
      </c>
      <c r="H497" s="284" t="s">
        <v>1288</v>
      </c>
      <c r="I497" s="285" t="s">
        <v>1271</v>
      </c>
      <c r="J497" s="52" t="s">
        <v>316</v>
      </c>
      <c r="K497" s="52" t="s">
        <v>317</v>
      </c>
      <c r="L497" s="284" t="s">
        <v>1291</v>
      </c>
      <c r="M497" s="49" t="s">
        <v>1</v>
      </c>
      <c r="N497" s="53">
        <v>43105</v>
      </c>
      <c r="O497" s="53">
        <v>43131</v>
      </c>
      <c r="P497" s="53">
        <v>43495</v>
      </c>
      <c r="Q497" s="54">
        <v>9900</v>
      </c>
      <c r="R497" s="55">
        <v>0.75</v>
      </c>
      <c r="S497" s="54" t="s">
        <v>226</v>
      </c>
      <c r="T497" s="286">
        <v>7425</v>
      </c>
    </row>
    <row r="498" spans="2:20" s="11" customFormat="1" ht="183.75" customHeight="1" x14ac:dyDescent="0.2">
      <c r="B498" s="350"/>
      <c r="C498" s="351"/>
      <c r="D498" s="316"/>
      <c r="E498" s="324"/>
      <c r="F498" s="52" t="s">
        <v>1284</v>
      </c>
      <c r="G498" s="283" t="s">
        <v>1883</v>
      </c>
      <c r="H498" s="284" t="s">
        <v>2594</v>
      </c>
      <c r="I498" s="285" t="s">
        <v>1272</v>
      </c>
      <c r="J498" s="52" t="s">
        <v>316</v>
      </c>
      <c r="K498" s="52" t="s">
        <v>317</v>
      </c>
      <c r="L498" s="284" t="s">
        <v>2906</v>
      </c>
      <c r="M498" s="49" t="s">
        <v>1</v>
      </c>
      <c r="N498" s="53">
        <v>43105</v>
      </c>
      <c r="O498" s="53">
        <v>43146</v>
      </c>
      <c r="P498" s="53">
        <v>43510</v>
      </c>
      <c r="Q498" s="54">
        <v>10000</v>
      </c>
      <c r="R498" s="55">
        <v>0.75</v>
      </c>
      <c r="S498" s="54" t="s">
        <v>226</v>
      </c>
      <c r="T498" s="286">
        <v>7500</v>
      </c>
    </row>
    <row r="499" spans="2:20" s="11" customFormat="1" ht="183.75" customHeight="1" x14ac:dyDescent="0.2">
      <c r="B499" s="350"/>
      <c r="C499" s="351"/>
      <c r="D499" s="316"/>
      <c r="E499" s="324"/>
      <c r="F499" s="52" t="s">
        <v>2463</v>
      </c>
      <c r="G499" s="283" t="s">
        <v>2465</v>
      </c>
      <c r="H499" s="284" t="s">
        <v>2464</v>
      </c>
      <c r="I499" s="285" t="s">
        <v>2466</v>
      </c>
      <c r="J499" s="52" t="s">
        <v>316</v>
      </c>
      <c r="K499" s="52" t="s">
        <v>317</v>
      </c>
      <c r="L499" s="284" t="s">
        <v>2467</v>
      </c>
      <c r="M499" s="49" t="s">
        <v>22</v>
      </c>
      <c r="N499" s="53">
        <v>43819</v>
      </c>
      <c r="O499" s="53">
        <v>43056</v>
      </c>
      <c r="P499" s="53">
        <v>45107</v>
      </c>
      <c r="Q499" s="54">
        <v>21386083.16</v>
      </c>
      <c r="R499" s="55">
        <v>0.16139999999999999</v>
      </c>
      <c r="S499" s="54" t="s">
        <v>226</v>
      </c>
      <c r="T499" s="286">
        <v>3451777.98</v>
      </c>
    </row>
    <row r="500" spans="2:20" s="11" customFormat="1" ht="183.75" customHeight="1" x14ac:dyDescent="0.2">
      <c r="B500" s="350"/>
      <c r="C500" s="351"/>
      <c r="D500" s="316"/>
      <c r="E500" s="324"/>
      <c r="F500" s="52" t="s">
        <v>2059</v>
      </c>
      <c r="G500" s="50" t="s">
        <v>2060</v>
      </c>
      <c r="H500" s="284" t="s">
        <v>2061</v>
      </c>
      <c r="I500" s="49" t="s">
        <v>2055</v>
      </c>
      <c r="J500" s="52" t="s">
        <v>316</v>
      </c>
      <c r="K500" s="52" t="s">
        <v>317</v>
      </c>
      <c r="L500" s="51" t="s">
        <v>2062</v>
      </c>
      <c r="M500" s="49" t="s">
        <v>13</v>
      </c>
      <c r="N500" s="53">
        <v>43508</v>
      </c>
      <c r="O500" s="53">
        <v>43374</v>
      </c>
      <c r="P500" s="53">
        <v>44104</v>
      </c>
      <c r="Q500" s="54">
        <v>29284.74</v>
      </c>
      <c r="R500" s="55">
        <v>0.45</v>
      </c>
      <c r="S500" s="54" t="s">
        <v>226</v>
      </c>
      <c r="T500" s="286">
        <v>13178.13</v>
      </c>
    </row>
    <row r="501" spans="2:20" s="11" customFormat="1" ht="183.75" customHeight="1" x14ac:dyDescent="0.2">
      <c r="B501" s="350"/>
      <c r="C501" s="351"/>
      <c r="D501" s="316"/>
      <c r="E501" s="324"/>
      <c r="F501" s="52" t="s">
        <v>2038</v>
      </c>
      <c r="G501" s="283" t="s">
        <v>2194</v>
      </c>
      <c r="H501" s="284" t="s">
        <v>2595</v>
      </c>
      <c r="I501" s="285" t="s">
        <v>2041</v>
      </c>
      <c r="J501" s="52" t="s">
        <v>316</v>
      </c>
      <c r="K501" s="52" t="s">
        <v>317</v>
      </c>
      <c r="L501" s="284" t="s">
        <v>2044</v>
      </c>
      <c r="M501" s="49" t="s">
        <v>15</v>
      </c>
      <c r="N501" s="53">
        <v>43460</v>
      </c>
      <c r="O501" s="53">
        <v>43501</v>
      </c>
      <c r="P501" s="53">
        <v>43865</v>
      </c>
      <c r="Q501" s="54">
        <v>6750</v>
      </c>
      <c r="R501" s="55">
        <v>0.74070000000000003</v>
      </c>
      <c r="S501" s="54" t="s">
        <v>226</v>
      </c>
      <c r="T501" s="286">
        <v>5000</v>
      </c>
    </row>
    <row r="502" spans="2:20" s="11" customFormat="1" ht="183.75" customHeight="1" x14ac:dyDescent="0.2">
      <c r="B502" s="350"/>
      <c r="C502" s="351"/>
      <c r="D502" s="316"/>
      <c r="E502" s="324"/>
      <c r="F502" s="52" t="s">
        <v>2038</v>
      </c>
      <c r="G502" s="283" t="s">
        <v>2039</v>
      </c>
      <c r="H502" s="284" t="s">
        <v>2046</v>
      </c>
      <c r="I502" s="285" t="s">
        <v>2042</v>
      </c>
      <c r="J502" s="52" t="s">
        <v>316</v>
      </c>
      <c r="K502" s="52" t="s">
        <v>317</v>
      </c>
      <c r="L502" s="284" t="s">
        <v>2044</v>
      </c>
      <c r="M502" s="49" t="s">
        <v>13</v>
      </c>
      <c r="N502" s="53">
        <v>43460</v>
      </c>
      <c r="O502" s="53">
        <v>43494</v>
      </c>
      <c r="P502" s="53">
        <v>43858</v>
      </c>
      <c r="Q502" s="54">
        <v>6750</v>
      </c>
      <c r="R502" s="55">
        <v>0.74070000000000003</v>
      </c>
      <c r="S502" s="54" t="s">
        <v>226</v>
      </c>
      <c r="T502" s="286">
        <v>5000</v>
      </c>
    </row>
    <row r="503" spans="2:20" s="11" customFormat="1" ht="183.75" customHeight="1" x14ac:dyDescent="0.2">
      <c r="B503" s="350"/>
      <c r="C503" s="351"/>
      <c r="D503" s="316"/>
      <c r="E503" s="324"/>
      <c r="F503" s="52" t="s">
        <v>2038</v>
      </c>
      <c r="G503" s="283" t="s">
        <v>2040</v>
      </c>
      <c r="H503" s="284" t="s">
        <v>2045</v>
      </c>
      <c r="I503" s="285" t="s">
        <v>2043</v>
      </c>
      <c r="J503" s="52" t="s">
        <v>316</v>
      </c>
      <c r="K503" s="52" t="s">
        <v>317</v>
      </c>
      <c r="L503" s="284" t="s">
        <v>2596</v>
      </c>
      <c r="M503" s="49" t="s">
        <v>29</v>
      </c>
      <c r="N503" s="53">
        <v>43460</v>
      </c>
      <c r="O503" s="53">
        <v>43510</v>
      </c>
      <c r="P503" s="53">
        <v>43874</v>
      </c>
      <c r="Q503" s="54">
        <v>6689</v>
      </c>
      <c r="R503" s="55">
        <v>0.74629999999999996</v>
      </c>
      <c r="S503" s="54" t="s">
        <v>226</v>
      </c>
      <c r="T503" s="286">
        <v>5000</v>
      </c>
    </row>
    <row r="504" spans="2:20" s="11" customFormat="1" ht="183.75" customHeight="1" x14ac:dyDescent="0.2">
      <c r="B504" s="350"/>
      <c r="C504" s="351"/>
      <c r="D504" s="316"/>
      <c r="E504" s="324"/>
      <c r="F504" s="52" t="s">
        <v>2234</v>
      </c>
      <c r="G504" s="283" t="s">
        <v>1917</v>
      </c>
      <c r="H504" s="284" t="s">
        <v>2235</v>
      </c>
      <c r="I504" s="285" t="s">
        <v>2236</v>
      </c>
      <c r="J504" s="52" t="s">
        <v>316</v>
      </c>
      <c r="K504" s="52" t="s">
        <v>317</v>
      </c>
      <c r="L504" s="284" t="s">
        <v>2238</v>
      </c>
      <c r="M504" s="49" t="s">
        <v>4135</v>
      </c>
      <c r="N504" s="53">
        <v>43679</v>
      </c>
      <c r="O504" s="53">
        <v>43795</v>
      </c>
      <c r="P504" s="53">
        <v>44951</v>
      </c>
      <c r="Q504" s="54">
        <v>185508.38</v>
      </c>
      <c r="R504" s="55">
        <v>0.75</v>
      </c>
      <c r="S504" s="54" t="s">
        <v>226</v>
      </c>
      <c r="T504" s="286">
        <v>139131.29</v>
      </c>
    </row>
    <row r="505" spans="2:20" s="11" customFormat="1" ht="183.75" customHeight="1" x14ac:dyDescent="0.2">
      <c r="B505" s="350"/>
      <c r="C505" s="351"/>
      <c r="D505" s="316"/>
      <c r="E505" s="324"/>
      <c r="F505" s="52" t="s">
        <v>2234</v>
      </c>
      <c r="G505" s="283" t="s">
        <v>930</v>
      </c>
      <c r="H505" s="284" t="s">
        <v>3272</v>
      </c>
      <c r="I505" s="285" t="s">
        <v>2237</v>
      </c>
      <c r="J505" s="52" t="s">
        <v>316</v>
      </c>
      <c r="K505" s="52" t="s">
        <v>317</v>
      </c>
      <c r="L505" s="284" t="s">
        <v>3273</v>
      </c>
      <c r="M505" s="49" t="s">
        <v>22</v>
      </c>
      <c r="N505" s="53">
        <v>43679</v>
      </c>
      <c r="O505" s="53">
        <v>43770</v>
      </c>
      <c r="P505" s="53">
        <v>44926</v>
      </c>
      <c r="Q505" s="54">
        <v>563915.92000000004</v>
      </c>
      <c r="R505" s="55">
        <v>0.85</v>
      </c>
      <c r="S505" s="54" t="s">
        <v>226</v>
      </c>
      <c r="T505" s="286">
        <v>479328.53</v>
      </c>
    </row>
    <row r="506" spans="2:20" s="11" customFormat="1" ht="183.75" customHeight="1" x14ac:dyDescent="0.2">
      <c r="B506" s="350"/>
      <c r="C506" s="351"/>
      <c r="D506" s="316"/>
      <c r="E506" s="324"/>
      <c r="F506" s="52" t="s">
        <v>2234</v>
      </c>
      <c r="G506" s="283" t="s">
        <v>997</v>
      </c>
      <c r="H506" s="284" t="s">
        <v>2239</v>
      </c>
      <c r="I506" s="285" t="s">
        <v>2240</v>
      </c>
      <c r="J506" s="52" t="s">
        <v>316</v>
      </c>
      <c r="K506" s="52" t="s">
        <v>317</v>
      </c>
      <c r="L506" s="284" t="s">
        <v>2241</v>
      </c>
      <c r="M506" s="49" t="s">
        <v>13</v>
      </c>
      <c r="N506" s="53">
        <v>43679</v>
      </c>
      <c r="O506" s="53">
        <v>43719</v>
      </c>
      <c r="P506" s="53">
        <v>44814</v>
      </c>
      <c r="Q506" s="54">
        <v>249036.62</v>
      </c>
      <c r="R506" s="55">
        <v>0.75</v>
      </c>
      <c r="S506" s="54" t="s">
        <v>226</v>
      </c>
      <c r="T506" s="286">
        <v>186777.47</v>
      </c>
    </row>
    <row r="507" spans="2:20" s="11" customFormat="1" ht="183.75" customHeight="1" x14ac:dyDescent="0.2">
      <c r="B507" s="350"/>
      <c r="C507" s="351"/>
      <c r="D507" s="316"/>
      <c r="E507" s="324"/>
      <c r="F507" s="52" t="s">
        <v>2063</v>
      </c>
      <c r="G507" s="50" t="s">
        <v>2147</v>
      </c>
      <c r="H507" s="284" t="s">
        <v>2326</v>
      </c>
      <c r="I507" s="285" t="s">
        <v>2056</v>
      </c>
      <c r="J507" s="52" t="s">
        <v>316</v>
      </c>
      <c r="K507" s="52" t="s">
        <v>317</v>
      </c>
      <c r="L507" s="284" t="s">
        <v>2064</v>
      </c>
      <c r="M507" s="49" t="s">
        <v>22</v>
      </c>
      <c r="N507" s="53">
        <v>43515</v>
      </c>
      <c r="O507" s="53">
        <v>43539</v>
      </c>
      <c r="P507" s="53">
        <v>43904</v>
      </c>
      <c r="Q507" s="54">
        <v>3500</v>
      </c>
      <c r="R507" s="55">
        <v>0.71430000000000005</v>
      </c>
      <c r="S507" s="54" t="s">
        <v>226</v>
      </c>
      <c r="T507" s="286">
        <v>2500</v>
      </c>
    </row>
    <row r="508" spans="2:20" s="11" customFormat="1" ht="183.75" customHeight="1" x14ac:dyDescent="0.2">
      <c r="B508" s="350"/>
      <c r="C508" s="351"/>
      <c r="D508" s="316"/>
      <c r="E508" s="324"/>
      <c r="F508" s="52" t="s">
        <v>2063</v>
      </c>
      <c r="G508" s="50" t="s">
        <v>2148</v>
      </c>
      <c r="H508" s="284" t="s">
        <v>2327</v>
      </c>
      <c r="I508" s="285" t="s">
        <v>2057</v>
      </c>
      <c r="J508" s="52" t="s">
        <v>316</v>
      </c>
      <c r="K508" s="52" t="s">
        <v>317</v>
      </c>
      <c r="L508" s="284" t="s">
        <v>2064</v>
      </c>
      <c r="M508" s="49" t="s">
        <v>15</v>
      </c>
      <c r="N508" s="53">
        <v>43515</v>
      </c>
      <c r="O508" s="53">
        <v>43543</v>
      </c>
      <c r="P508" s="53">
        <v>43908</v>
      </c>
      <c r="Q508" s="54">
        <v>3350</v>
      </c>
      <c r="R508" s="55">
        <v>0.74629999999999996</v>
      </c>
      <c r="S508" s="54" t="s">
        <v>226</v>
      </c>
      <c r="T508" s="286">
        <v>2500</v>
      </c>
    </row>
    <row r="509" spans="2:20" s="11" customFormat="1" ht="183.75" customHeight="1" x14ac:dyDescent="0.2">
      <c r="B509" s="350"/>
      <c r="C509" s="351"/>
      <c r="D509" s="316"/>
      <c r="E509" s="324"/>
      <c r="F509" s="52" t="s">
        <v>2063</v>
      </c>
      <c r="G509" s="50" t="s">
        <v>2149</v>
      </c>
      <c r="H509" s="284" t="s">
        <v>2328</v>
      </c>
      <c r="I509" s="285" t="s">
        <v>2058</v>
      </c>
      <c r="J509" s="52" t="s">
        <v>316</v>
      </c>
      <c r="K509" s="52" t="s">
        <v>317</v>
      </c>
      <c r="L509" s="284" t="s">
        <v>2064</v>
      </c>
      <c r="M509" s="49" t="s">
        <v>13</v>
      </c>
      <c r="N509" s="53">
        <v>43515</v>
      </c>
      <c r="O509" s="53">
        <v>43544</v>
      </c>
      <c r="P509" s="53">
        <v>43909</v>
      </c>
      <c r="Q509" s="54">
        <v>3500</v>
      </c>
      <c r="R509" s="55">
        <v>0.71430000000000005</v>
      </c>
      <c r="S509" s="54" t="s">
        <v>226</v>
      </c>
      <c r="T509" s="286">
        <v>2500</v>
      </c>
    </row>
    <row r="510" spans="2:20" s="11" customFormat="1" ht="183.75" customHeight="1" x14ac:dyDescent="0.2">
      <c r="B510" s="350"/>
      <c r="C510" s="351"/>
      <c r="D510" s="316"/>
      <c r="E510" s="324"/>
      <c r="F510" s="52" t="s">
        <v>2222</v>
      </c>
      <c r="G510" s="50" t="s">
        <v>2223</v>
      </c>
      <c r="H510" s="284" t="s">
        <v>2226</v>
      </c>
      <c r="I510" s="285" t="s">
        <v>2220</v>
      </c>
      <c r="J510" s="52" t="s">
        <v>316</v>
      </c>
      <c r="K510" s="52" t="s">
        <v>317</v>
      </c>
      <c r="L510" s="284" t="s">
        <v>2597</v>
      </c>
      <c r="M510" s="49" t="s">
        <v>22</v>
      </c>
      <c r="N510" s="53">
        <v>43665</v>
      </c>
      <c r="O510" s="53">
        <v>43322</v>
      </c>
      <c r="P510" s="53">
        <v>44417</v>
      </c>
      <c r="Q510" s="54">
        <v>12615199.220000001</v>
      </c>
      <c r="R510" s="55">
        <v>0.2024</v>
      </c>
      <c r="S510" s="54" t="s">
        <v>226</v>
      </c>
      <c r="T510" s="286">
        <v>2523039.84</v>
      </c>
    </row>
    <row r="511" spans="2:20" s="11" customFormat="1" ht="183.75" customHeight="1" x14ac:dyDescent="0.2">
      <c r="B511" s="350"/>
      <c r="C511" s="351"/>
      <c r="D511" s="316"/>
      <c r="E511" s="324"/>
      <c r="F511" s="52" t="s">
        <v>2222</v>
      </c>
      <c r="G511" s="50" t="s">
        <v>4878</v>
      </c>
      <c r="H511" s="284" t="s">
        <v>4771</v>
      </c>
      <c r="I511" s="285" t="s">
        <v>4770</v>
      </c>
      <c r="J511" s="52" t="s">
        <v>316</v>
      </c>
      <c r="K511" s="52" t="s">
        <v>317</v>
      </c>
      <c r="L511" s="284" t="s">
        <v>4772</v>
      </c>
      <c r="M511" s="49" t="s">
        <v>15</v>
      </c>
      <c r="N511" s="53">
        <v>43665</v>
      </c>
      <c r="O511" s="53">
        <v>43556</v>
      </c>
      <c r="P511" s="53">
        <v>44286</v>
      </c>
      <c r="Q511" s="54">
        <v>94678.51</v>
      </c>
      <c r="R511" s="55">
        <v>0.30159999999999998</v>
      </c>
      <c r="S511" s="54" t="s">
        <v>226</v>
      </c>
      <c r="T511" s="286">
        <v>27487.31</v>
      </c>
    </row>
    <row r="512" spans="2:20" s="11" customFormat="1" ht="183.75" customHeight="1" x14ac:dyDescent="0.2">
      <c r="B512" s="350"/>
      <c r="C512" s="351"/>
      <c r="D512" s="316"/>
      <c r="E512" s="324"/>
      <c r="F512" s="52" t="s">
        <v>2222</v>
      </c>
      <c r="G512" s="50" t="s">
        <v>2224</v>
      </c>
      <c r="H512" s="284" t="s">
        <v>2225</v>
      </c>
      <c r="I512" s="285" t="s">
        <v>2221</v>
      </c>
      <c r="J512" s="52" t="s">
        <v>316</v>
      </c>
      <c r="K512" s="52" t="s">
        <v>317</v>
      </c>
      <c r="L512" s="284" t="s">
        <v>2227</v>
      </c>
      <c r="M512" s="49" t="s">
        <v>30</v>
      </c>
      <c r="N512" s="53">
        <v>43665</v>
      </c>
      <c r="O512" s="53">
        <v>43709</v>
      </c>
      <c r="P512" s="53">
        <v>44392</v>
      </c>
      <c r="Q512" s="54">
        <v>249392.75</v>
      </c>
      <c r="R512" s="55">
        <v>0.2</v>
      </c>
      <c r="S512" s="54" t="s">
        <v>226</v>
      </c>
      <c r="T512" s="286">
        <v>49878.55</v>
      </c>
    </row>
    <row r="513" spans="2:20" s="11" customFormat="1" ht="183.75" customHeight="1" x14ac:dyDescent="0.2">
      <c r="B513" s="350"/>
      <c r="C513" s="351"/>
      <c r="D513" s="316"/>
      <c r="E513" s="324"/>
      <c r="F513" s="52" t="s">
        <v>2222</v>
      </c>
      <c r="G513" s="50" t="s">
        <v>2265</v>
      </c>
      <c r="H513" s="284" t="s">
        <v>2242</v>
      </c>
      <c r="I513" s="285" t="s">
        <v>2243</v>
      </c>
      <c r="J513" s="52" t="s">
        <v>316</v>
      </c>
      <c r="K513" s="52" t="s">
        <v>317</v>
      </c>
      <c r="L513" s="284" t="s">
        <v>2907</v>
      </c>
      <c r="M513" s="49" t="s">
        <v>19</v>
      </c>
      <c r="N513" s="53">
        <v>43682</v>
      </c>
      <c r="O513" s="53">
        <v>43634</v>
      </c>
      <c r="P513" s="53">
        <v>44553</v>
      </c>
      <c r="Q513" s="54">
        <v>2490007.7999999998</v>
      </c>
      <c r="R513" s="55">
        <v>0.2</v>
      </c>
      <c r="S513" s="54" t="s">
        <v>226</v>
      </c>
      <c r="T513" s="286">
        <v>502869.51</v>
      </c>
    </row>
    <row r="514" spans="2:20" s="11" customFormat="1" ht="183.75" customHeight="1" x14ac:dyDescent="0.2">
      <c r="B514" s="350"/>
      <c r="C514" s="351"/>
      <c r="D514" s="316"/>
      <c r="E514" s="324"/>
      <c r="F514" s="52" t="s">
        <v>2362</v>
      </c>
      <c r="G514" s="50" t="s">
        <v>2363</v>
      </c>
      <c r="H514" s="284" t="s">
        <v>2365</v>
      </c>
      <c r="I514" s="285" t="s">
        <v>2360</v>
      </c>
      <c r="J514" s="52" t="s">
        <v>316</v>
      </c>
      <c r="K514" s="52" t="s">
        <v>317</v>
      </c>
      <c r="L514" s="284" t="s">
        <v>2367</v>
      </c>
      <c r="M514" s="49" t="s">
        <v>22</v>
      </c>
      <c r="N514" s="53">
        <v>43767</v>
      </c>
      <c r="O514" s="53">
        <v>44033</v>
      </c>
      <c r="P514" s="53">
        <v>45107</v>
      </c>
      <c r="Q514" s="54">
        <v>291596.38</v>
      </c>
      <c r="R514" s="55">
        <v>0.45</v>
      </c>
      <c r="S514" s="54" t="s">
        <v>226</v>
      </c>
      <c r="T514" s="286">
        <v>131218.37</v>
      </c>
    </row>
    <row r="515" spans="2:20" s="11" customFormat="1" ht="183.75" customHeight="1" x14ac:dyDescent="0.2">
      <c r="B515" s="350"/>
      <c r="C515" s="351"/>
      <c r="D515" s="316"/>
      <c r="E515" s="324"/>
      <c r="F515" s="59" t="s">
        <v>2362</v>
      </c>
      <c r="G515" s="57" t="s">
        <v>2364</v>
      </c>
      <c r="H515" s="287" t="s">
        <v>2366</v>
      </c>
      <c r="I515" s="288" t="s">
        <v>2361</v>
      </c>
      <c r="J515" s="59" t="s">
        <v>316</v>
      </c>
      <c r="K515" s="59" t="s">
        <v>317</v>
      </c>
      <c r="L515" s="287" t="s">
        <v>2368</v>
      </c>
      <c r="M515" s="48" t="s">
        <v>15</v>
      </c>
      <c r="N515" s="60">
        <v>43767</v>
      </c>
      <c r="O515" s="60">
        <v>43709</v>
      </c>
      <c r="P515" s="60">
        <v>44196</v>
      </c>
      <c r="Q515" s="61">
        <v>185866.33</v>
      </c>
      <c r="R515" s="62">
        <v>0.45</v>
      </c>
      <c r="S515" s="61" t="s">
        <v>226</v>
      </c>
      <c r="T515" s="289">
        <v>83639.850000000006</v>
      </c>
    </row>
    <row r="516" spans="2:20" s="11" customFormat="1" ht="183.75" customHeight="1" x14ac:dyDescent="0.2">
      <c r="B516" s="350"/>
      <c r="C516" s="351"/>
      <c r="D516" s="316"/>
      <c r="E516" s="324"/>
      <c r="F516" s="59" t="s">
        <v>2538</v>
      </c>
      <c r="G516" s="57" t="s">
        <v>2437</v>
      </c>
      <c r="H516" s="287" t="s">
        <v>2625</v>
      </c>
      <c r="I516" s="288" t="s">
        <v>2623</v>
      </c>
      <c r="J516" s="59" t="s">
        <v>316</v>
      </c>
      <c r="K516" s="59" t="s">
        <v>317</v>
      </c>
      <c r="L516" s="287" t="s">
        <v>2626</v>
      </c>
      <c r="M516" s="48" t="s">
        <v>29</v>
      </c>
      <c r="N516" s="60">
        <v>43922</v>
      </c>
      <c r="O516" s="60">
        <v>44133</v>
      </c>
      <c r="P516" s="60">
        <v>44651</v>
      </c>
      <c r="Q516" s="61">
        <v>441976.46</v>
      </c>
      <c r="R516" s="62">
        <v>0.55000000000000004</v>
      </c>
      <c r="S516" s="61" t="s">
        <v>226</v>
      </c>
      <c r="T516" s="289">
        <v>243087.06</v>
      </c>
    </row>
    <row r="517" spans="2:20" s="11" customFormat="1" ht="183.75" customHeight="1" x14ac:dyDescent="0.2">
      <c r="B517" s="350"/>
      <c r="C517" s="351"/>
      <c r="D517" s="316"/>
      <c r="E517" s="324"/>
      <c r="F517" s="59" t="s">
        <v>2038</v>
      </c>
      <c r="G517" s="57" t="s">
        <v>2503</v>
      </c>
      <c r="H517" s="287" t="s">
        <v>2504</v>
      </c>
      <c r="I517" s="288" t="s">
        <v>2502</v>
      </c>
      <c r="J517" s="59" t="s">
        <v>316</v>
      </c>
      <c r="K517" s="59" t="s">
        <v>317</v>
      </c>
      <c r="L517" s="287" t="s">
        <v>2044</v>
      </c>
      <c r="M517" s="48" t="s">
        <v>22</v>
      </c>
      <c r="N517" s="60">
        <v>43879</v>
      </c>
      <c r="O517" s="60">
        <v>43925</v>
      </c>
      <c r="P517" s="60">
        <v>44289</v>
      </c>
      <c r="Q517" s="61">
        <v>6750</v>
      </c>
      <c r="R517" s="62">
        <v>0.74070000000000003</v>
      </c>
      <c r="S517" s="61" t="s">
        <v>226</v>
      </c>
      <c r="T517" s="289">
        <v>5000</v>
      </c>
    </row>
    <row r="518" spans="2:20" s="11" customFormat="1" ht="183.75" customHeight="1" x14ac:dyDescent="0.2">
      <c r="B518" s="350"/>
      <c r="C518" s="351"/>
      <c r="D518" s="316"/>
      <c r="E518" s="324"/>
      <c r="F518" s="59" t="s">
        <v>2538</v>
      </c>
      <c r="G518" s="57" t="s">
        <v>2671</v>
      </c>
      <c r="H518" s="287" t="s">
        <v>2627</v>
      </c>
      <c r="I518" s="288" t="s">
        <v>2624</v>
      </c>
      <c r="J518" s="59" t="s">
        <v>316</v>
      </c>
      <c r="K518" s="59" t="s">
        <v>317</v>
      </c>
      <c r="L518" s="287" t="s">
        <v>2628</v>
      </c>
      <c r="M518" s="48" t="s">
        <v>10</v>
      </c>
      <c r="N518" s="60">
        <v>43922</v>
      </c>
      <c r="O518" s="60">
        <v>43789</v>
      </c>
      <c r="P518" s="60">
        <v>44883</v>
      </c>
      <c r="Q518" s="61">
        <v>441842.9</v>
      </c>
      <c r="R518" s="62">
        <v>0.55000000000000004</v>
      </c>
      <c r="S518" s="61" t="s">
        <v>226</v>
      </c>
      <c r="T518" s="289">
        <v>243013.6</v>
      </c>
    </row>
    <row r="519" spans="2:20" s="11" customFormat="1" ht="183.75" customHeight="1" x14ac:dyDescent="0.2">
      <c r="B519" s="350"/>
      <c r="C519" s="351"/>
      <c r="D519" s="316"/>
      <c r="E519" s="324"/>
      <c r="F519" s="52" t="s">
        <v>2538</v>
      </c>
      <c r="G519" s="50" t="s">
        <v>2599</v>
      </c>
      <c r="H519" s="284" t="s">
        <v>2600</v>
      </c>
      <c r="I519" s="285" t="s">
        <v>2516</v>
      </c>
      <c r="J519" s="52" t="s">
        <v>316</v>
      </c>
      <c r="K519" s="52" t="s">
        <v>317</v>
      </c>
      <c r="L519" s="284" t="s">
        <v>2598</v>
      </c>
      <c r="M519" s="49" t="s">
        <v>19</v>
      </c>
      <c r="N519" s="53">
        <v>43903</v>
      </c>
      <c r="O519" s="53">
        <v>43922</v>
      </c>
      <c r="P519" s="53">
        <v>45016</v>
      </c>
      <c r="Q519" s="54">
        <v>305398</v>
      </c>
      <c r="R519" s="55">
        <v>0.55000000000000004</v>
      </c>
      <c r="S519" s="61" t="s">
        <v>226</v>
      </c>
      <c r="T519" s="286">
        <v>167968.9</v>
      </c>
    </row>
    <row r="520" spans="2:20" s="11" customFormat="1" ht="183.75" customHeight="1" x14ac:dyDescent="0.2">
      <c r="B520" s="350"/>
      <c r="C520" s="351"/>
      <c r="D520" s="316"/>
      <c r="E520" s="324"/>
      <c r="F520" s="59" t="s">
        <v>2538</v>
      </c>
      <c r="G520" s="57" t="s">
        <v>2601</v>
      </c>
      <c r="H520" s="287" t="s">
        <v>2539</v>
      </c>
      <c r="I520" s="288" t="s">
        <v>2517</v>
      </c>
      <c r="J520" s="59" t="s">
        <v>316</v>
      </c>
      <c r="K520" s="59" t="s">
        <v>317</v>
      </c>
      <c r="L520" s="287" t="s">
        <v>2540</v>
      </c>
      <c r="M520" s="48" t="s">
        <v>22</v>
      </c>
      <c r="N520" s="60">
        <v>43903</v>
      </c>
      <c r="O520" s="60">
        <v>43816</v>
      </c>
      <c r="P520" s="60">
        <v>44407</v>
      </c>
      <c r="Q520" s="61">
        <v>801000</v>
      </c>
      <c r="R520" s="62">
        <v>0.55000000000000004</v>
      </c>
      <c r="S520" s="61" t="s">
        <v>226</v>
      </c>
      <c r="T520" s="289">
        <v>360450</v>
      </c>
    </row>
    <row r="521" spans="2:20" s="11" customFormat="1" ht="183.75" customHeight="1" x14ac:dyDescent="0.2">
      <c r="B521" s="350"/>
      <c r="C521" s="351"/>
      <c r="D521" s="316"/>
      <c r="E521" s="324"/>
      <c r="F521" s="59" t="s">
        <v>3827</v>
      </c>
      <c r="G521" s="57" t="s">
        <v>4879</v>
      </c>
      <c r="H521" s="287" t="s">
        <v>3828</v>
      </c>
      <c r="I521" s="288" t="s">
        <v>3819</v>
      </c>
      <c r="J521" s="59" t="s">
        <v>316</v>
      </c>
      <c r="K521" s="59" t="s">
        <v>317</v>
      </c>
      <c r="L521" s="287" t="s">
        <v>3831</v>
      </c>
      <c r="M521" s="48" t="s">
        <v>22</v>
      </c>
      <c r="N521" s="60">
        <v>44200</v>
      </c>
      <c r="O521" s="60">
        <v>44242</v>
      </c>
      <c r="P521" s="60">
        <v>44971</v>
      </c>
      <c r="Q521" s="61">
        <v>301078</v>
      </c>
      <c r="R521" s="62">
        <v>0.30099999999999999</v>
      </c>
      <c r="S521" s="61" t="s">
        <v>226</v>
      </c>
      <c r="T521" s="289">
        <v>90610.9</v>
      </c>
    </row>
    <row r="522" spans="2:20" s="11" customFormat="1" ht="183.75" customHeight="1" x14ac:dyDescent="0.2">
      <c r="B522" s="350"/>
      <c r="C522" s="351"/>
      <c r="D522" s="316"/>
      <c r="E522" s="324"/>
      <c r="F522" s="59" t="s">
        <v>3827</v>
      </c>
      <c r="G522" s="57" t="s">
        <v>954</v>
      </c>
      <c r="H522" s="287" t="s">
        <v>3829</v>
      </c>
      <c r="I522" s="288" t="s">
        <v>3820</v>
      </c>
      <c r="J522" s="59" t="s">
        <v>316</v>
      </c>
      <c r="K522" s="59" t="s">
        <v>317</v>
      </c>
      <c r="L522" s="287" t="s">
        <v>3832</v>
      </c>
      <c r="M522" s="48" t="s">
        <v>15</v>
      </c>
      <c r="N522" s="60">
        <v>44200</v>
      </c>
      <c r="O522" s="60">
        <v>44105</v>
      </c>
      <c r="P522" s="60">
        <v>45016</v>
      </c>
      <c r="Q522" s="61">
        <v>578912.5</v>
      </c>
      <c r="R522" s="62">
        <v>0.30149999999999999</v>
      </c>
      <c r="S522" s="61" t="s">
        <v>226</v>
      </c>
      <c r="T522" s="289">
        <v>173874.91</v>
      </c>
    </row>
    <row r="523" spans="2:20" s="11" customFormat="1" ht="183.75" customHeight="1" x14ac:dyDescent="0.2">
      <c r="B523" s="350"/>
      <c r="C523" s="351"/>
      <c r="D523" s="316"/>
      <c r="E523" s="324"/>
      <c r="F523" s="59" t="s">
        <v>3827</v>
      </c>
      <c r="G523" s="57" t="s">
        <v>4880</v>
      </c>
      <c r="H523" s="287" t="s">
        <v>4290</v>
      </c>
      <c r="I523" s="288" t="s">
        <v>4289</v>
      </c>
      <c r="J523" s="59" t="s">
        <v>316</v>
      </c>
      <c r="K523" s="59" t="s">
        <v>317</v>
      </c>
      <c r="L523" s="287" t="s">
        <v>4291</v>
      </c>
      <c r="M523" s="48" t="s">
        <v>55</v>
      </c>
      <c r="N523" s="60">
        <v>44322</v>
      </c>
      <c r="O523" s="60">
        <v>43997</v>
      </c>
      <c r="P523" s="60">
        <v>45107</v>
      </c>
      <c r="Q523" s="61">
        <v>4538365.92</v>
      </c>
      <c r="R523" s="62">
        <v>0.3</v>
      </c>
      <c r="S523" s="61" t="s">
        <v>226</v>
      </c>
      <c r="T523" s="289">
        <v>1361509.78</v>
      </c>
    </row>
    <row r="524" spans="2:20" s="11" customFormat="1" ht="183.75" customHeight="1" x14ac:dyDescent="0.2">
      <c r="B524" s="350"/>
      <c r="C524" s="351"/>
      <c r="D524" s="316"/>
      <c r="E524" s="324"/>
      <c r="F524" s="59" t="s">
        <v>3827</v>
      </c>
      <c r="G524" s="57" t="s">
        <v>4881</v>
      </c>
      <c r="H524" s="287" t="s">
        <v>3830</v>
      </c>
      <c r="I524" s="288" t="s">
        <v>3821</v>
      </c>
      <c r="J524" s="59" t="s">
        <v>316</v>
      </c>
      <c r="K524" s="59" t="s">
        <v>317</v>
      </c>
      <c r="L524" s="287" t="s">
        <v>3833</v>
      </c>
      <c r="M524" s="48" t="s">
        <v>19</v>
      </c>
      <c r="N524" s="60">
        <v>44200</v>
      </c>
      <c r="O524" s="60">
        <v>43985</v>
      </c>
      <c r="P524" s="60">
        <v>44799</v>
      </c>
      <c r="Q524" s="61">
        <v>92936.66</v>
      </c>
      <c r="R524" s="62">
        <v>0.2903</v>
      </c>
      <c r="S524" s="61" t="s">
        <v>226</v>
      </c>
      <c r="T524" s="289">
        <v>26981.61</v>
      </c>
    </row>
    <row r="525" spans="2:20" s="11" customFormat="1" ht="183.75" customHeight="1" x14ac:dyDescent="0.2">
      <c r="B525" s="350"/>
      <c r="C525" s="351"/>
      <c r="D525" s="316"/>
      <c r="E525" s="324"/>
      <c r="F525" s="59" t="s">
        <v>2063</v>
      </c>
      <c r="G525" s="57" t="s">
        <v>3168</v>
      </c>
      <c r="H525" s="287" t="s">
        <v>3274</v>
      </c>
      <c r="I525" s="288" t="s">
        <v>3165</v>
      </c>
      <c r="J525" s="59" t="s">
        <v>316</v>
      </c>
      <c r="K525" s="59" t="s">
        <v>317</v>
      </c>
      <c r="L525" s="287" t="s">
        <v>3277</v>
      </c>
      <c r="M525" s="48" t="s">
        <v>1</v>
      </c>
      <c r="N525" s="60">
        <v>44068</v>
      </c>
      <c r="O525" s="60">
        <v>44105</v>
      </c>
      <c r="P525" s="60">
        <v>44469</v>
      </c>
      <c r="Q525" s="61">
        <v>9960</v>
      </c>
      <c r="R525" s="62">
        <v>0.75</v>
      </c>
      <c r="S525" s="61" t="s">
        <v>226</v>
      </c>
      <c r="T525" s="289">
        <v>7470</v>
      </c>
    </row>
    <row r="526" spans="2:20" s="11" customFormat="1" ht="183.75" customHeight="1" x14ac:dyDescent="0.2">
      <c r="B526" s="350"/>
      <c r="C526" s="351"/>
      <c r="D526" s="316"/>
      <c r="E526" s="324"/>
      <c r="F526" s="59" t="s">
        <v>2063</v>
      </c>
      <c r="G526" s="57" t="s">
        <v>3169</v>
      </c>
      <c r="H526" s="287" t="s">
        <v>3275</v>
      </c>
      <c r="I526" s="288" t="s">
        <v>3166</v>
      </c>
      <c r="J526" s="59" t="s">
        <v>316</v>
      </c>
      <c r="K526" s="59" t="s">
        <v>317</v>
      </c>
      <c r="L526" s="287" t="s">
        <v>3276</v>
      </c>
      <c r="M526" s="48" t="s">
        <v>29</v>
      </c>
      <c r="N526" s="60">
        <v>44068</v>
      </c>
      <c r="O526" s="60">
        <v>44105</v>
      </c>
      <c r="P526" s="60">
        <v>44469</v>
      </c>
      <c r="Q526" s="61">
        <v>9960</v>
      </c>
      <c r="R526" s="62">
        <v>0.75</v>
      </c>
      <c r="S526" s="61" t="s">
        <v>226</v>
      </c>
      <c r="T526" s="289">
        <v>7470</v>
      </c>
    </row>
    <row r="527" spans="2:20" s="11" customFormat="1" ht="183.75" customHeight="1" x14ac:dyDescent="0.2">
      <c r="B527" s="350"/>
      <c r="C527" s="351"/>
      <c r="D527" s="316"/>
      <c r="E527" s="324"/>
      <c r="F527" s="59" t="s">
        <v>2063</v>
      </c>
      <c r="G527" s="57" t="s">
        <v>3472</v>
      </c>
      <c r="H527" s="287" t="s">
        <v>3473</v>
      </c>
      <c r="I527" s="288" t="s">
        <v>3470</v>
      </c>
      <c r="J527" s="59" t="s">
        <v>316</v>
      </c>
      <c r="K527" s="59" t="s">
        <v>317</v>
      </c>
      <c r="L527" s="287" t="s">
        <v>3474</v>
      </c>
      <c r="M527" s="48" t="s">
        <v>13</v>
      </c>
      <c r="N527" s="60">
        <v>44097</v>
      </c>
      <c r="O527" s="60">
        <v>44137</v>
      </c>
      <c r="P527" s="60">
        <v>44501</v>
      </c>
      <c r="Q527" s="61">
        <v>9960</v>
      </c>
      <c r="R527" s="62">
        <v>0.75</v>
      </c>
      <c r="S527" s="61" t="s">
        <v>226</v>
      </c>
      <c r="T527" s="289">
        <v>7470</v>
      </c>
    </row>
    <row r="528" spans="2:20" s="11" customFormat="1" ht="183.75" customHeight="1" x14ac:dyDescent="0.2">
      <c r="B528" s="350"/>
      <c r="C528" s="351"/>
      <c r="D528" s="316"/>
      <c r="E528" s="324"/>
      <c r="F528" s="59" t="s">
        <v>2063</v>
      </c>
      <c r="G528" s="57" t="s">
        <v>3522</v>
      </c>
      <c r="H528" s="287" t="s">
        <v>3523</v>
      </c>
      <c r="I528" s="288" t="s">
        <v>3490</v>
      </c>
      <c r="J528" s="59" t="s">
        <v>316</v>
      </c>
      <c r="K528" s="59" t="s">
        <v>317</v>
      </c>
      <c r="L528" s="287" t="s">
        <v>3524</v>
      </c>
      <c r="M528" s="48" t="s">
        <v>19</v>
      </c>
      <c r="N528" s="60">
        <v>44126</v>
      </c>
      <c r="O528" s="60">
        <v>44166</v>
      </c>
      <c r="P528" s="60">
        <v>44530</v>
      </c>
      <c r="Q528" s="61">
        <v>9960</v>
      </c>
      <c r="R528" s="62">
        <v>0.75</v>
      </c>
      <c r="S528" s="61" t="s">
        <v>226</v>
      </c>
      <c r="T528" s="289">
        <v>7470</v>
      </c>
    </row>
    <row r="529" spans="2:20" s="11" customFormat="1" ht="183.75" customHeight="1" x14ac:dyDescent="0.2">
      <c r="B529" s="350"/>
      <c r="C529" s="351"/>
      <c r="D529" s="316"/>
      <c r="E529" s="324"/>
      <c r="F529" s="59" t="s">
        <v>2063</v>
      </c>
      <c r="G529" s="57" t="s">
        <v>4882</v>
      </c>
      <c r="H529" s="287" t="s">
        <v>3834</v>
      </c>
      <c r="I529" s="288" t="s">
        <v>3822</v>
      </c>
      <c r="J529" s="59" t="s">
        <v>316</v>
      </c>
      <c r="K529" s="59" t="s">
        <v>317</v>
      </c>
      <c r="L529" s="287" t="s">
        <v>3839</v>
      </c>
      <c r="M529" s="48" t="s">
        <v>22</v>
      </c>
      <c r="N529" s="60">
        <v>44224</v>
      </c>
      <c r="O529" s="60">
        <v>44265</v>
      </c>
      <c r="P529" s="60">
        <v>44629</v>
      </c>
      <c r="Q529" s="61">
        <v>9960</v>
      </c>
      <c r="R529" s="62">
        <v>0.75</v>
      </c>
      <c r="S529" s="61" t="s">
        <v>226</v>
      </c>
      <c r="T529" s="289">
        <v>7470</v>
      </c>
    </row>
    <row r="530" spans="2:20" s="11" customFormat="1" ht="183.75" customHeight="1" x14ac:dyDescent="0.2">
      <c r="B530" s="350"/>
      <c r="C530" s="351"/>
      <c r="D530" s="316"/>
      <c r="E530" s="324"/>
      <c r="F530" s="59" t="s">
        <v>2063</v>
      </c>
      <c r="G530" s="57" t="s">
        <v>4883</v>
      </c>
      <c r="H530" s="287" t="s">
        <v>3835</v>
      </c>
      <c r="I530" s="288" t="s">
        <v>3823</v>
      </c>
      <c r="J530" s="59" t="s">
        <v>316</v>
      </c>
      <c r="K530" s="59" t="s">
        <v>317</v>
      </c>
      <c r="L530" s="287" t="s">
        <v>2064</v>
      </c>
      <c r="M530" s="48" t="s">
        <v>13</v>
      </c>
      <c r="N530" s="60">
        <v>44224</v>
      </c>
      <c r="O530" s="60">
        <v>44246</v>
      </c>
      <c r="P530" s="60">
        <v>44610</v>
      </c>
      <c r="Q530" s="61">
        <v>3500</v>
      </c>
      <c r="R530" s="62">
        <v>0.71430000000000005</v>
      </c>
      <c r="S530" s="61" t="s">
        <v>226</v>
      </c>
      <c r="T530" s="289">
        <v>2500</v>
      </c>
    </row>
    <row r="531" spans="2:20" s="11" customFormat="1" ht="183.75" customHeight="1" x14ac:dyDescent="0.2">
      <c r="B531" s="350"/>
      <c r="C531" s="351"/>
      <c r="D531" s="316"/>
      <c r="E531" s="324"/>
      <c r="F531" s="59" t="s">
        <v>2063</v>
      </c>
      <c r="G531" s="57" t="s">
        <v>4871</v>
      </c>
      <c r="H531" s="287" t="s">
        <v>3836</v>
      </c>
      <c r="I531" s="288" t="s">
        <v>3824</v>
      </c>
      <c r="J531" s="59" t="s">
        <v>316</v>
      </c>
      <c r="K531" s="59" t="s">
        <v>317</v>
      </c>
      <c r="L531" s="287" t="s">
        <v>3840</v>
      </c>
      <c r="M531" s="48" t="s">
        <v>22</v>
      </c>
      <c r="N531" s="60">
        <v>44224</v>
      </c>
      <c r="O531" s="60">
        <v>44266</v>
      </c>
      <c r="P531" s="60">
        <v>44630</v>
      </c>
      <c r="Q531" s="61">
        <v>9960</v>
      </c>
      <c r="R531" s="62">
        <v>0.75</v>
      </c>
      <c r="S531" s="61" t="s">
        <v>226</v>
      </c>
      <c r="T531" s="289">
        <v>7470</v>
      </c>
    </row>
    <row r="532" spans="2:20" s="11" customFormat="1" ht="183.75" customHeight="1" x14ac:dyDescent="0.2">
      <c r="B532" s="350"/>
      <c r="C532" s="351"/>
      <c r="D532" s="316"/>
      <c r="E532" s="324"/>
      <c r="F532" s="59" t="s">
        <v>2063</v>
      </c>
      <c r="G532" s="57" t="s">
        <v>4884</v>
      </c>
      <c r="H532" s="287" t="s">
        <v>3837</v>
      </c>
      <c r="I532" s="288" t="s">
        <v>3825</v>
      </c>
      <c r="J532" s="59" t="s">
        <v>316</v>
      </c>
      <c r="K532" s="59" t="s">
        <v>317</v>
      </c>
      <c r="L532" s="287" t="s">
        <v>3841</v>
      </c>
      <c r="M532" s="48" t="s">
        <v>22</v>
      </c>
      <c r="N532" s="60">
        <v>44224</v>
      </c>
      <c r="O532" s="60">
        <v>44265</v>
      </c>
      <c r="P532" s="60">
        <v>44629</v>
      </c>
      <c r="Q532" s="61">
        <v>9960</v>
      </c>
      <c r="R532" s="62">
        <v>0.75</v>
      </c>
      <c r="S532" s="61" t="s">
        <v>226</v>
      </c>
      <c r="T532" s="289">
        <v>7470</v>
      </c>
    </row>
    <row r="533" spans="2:20" s="11" customFormat="1" ht="183.75" customHeight="1" x14ac:dyDescent="0.2">
      <c r="B533" s="350"/>
      <c r="C533" s="351"/>
      <c r="D533" s="316"/>
      <c r="E533" s="324"/>
      <c r="F533" s="59" t="s">
        <v>2063</v>
      </c>
      <c r="G533" s="57" t="s">
        <v>4874</v>
      </c>
      <c r="H533" s="287" t="s">
        <v>3838</v>
      </c>
      <c r="I533" s="288" t="s">
        <v>3826</v>
      </c>
      <c r="J533" s="59" t="s">
        <v>316</v>
      </c>
      <c r="K533" s="59" t="s">
        <v>317</v>
      </c>
      <c r="L533" s="287" t="s">
        <v>3842</v>
      </c>
      <c r="M533" s="48" t="s">
        <v>19</v>
      </c>
      <c r="N533" s="60">
        <v>44224</v>
      </c>
      <c r="O533" s="60">
        <v>44265</v>
      </c>
      <c r="P533" s="60">
        <v>44629</v>
      </c>
      <c r="Q533" s="61">
        <v>9920</v>
      </c>
      <c r="R533" s="62">
        <v>0.75</v>
      </c>
      <c r="S533" s="61" t="s">
        <v>226</v>
      </c>
      <c r="T533" s="289">
        <v>7440</v>
      </c>
    </row>
    <row r="534" spans="2:20" s="11" customFormat="1" ht="183.75" customHeight="1" x14ac:dyDescent="0.2">
      <c r="B534" s="350"/>
      <c r="C534" s="351"/>
      <c r="D534" s="316"/>
      <c r="E534" s="324"/>
      <c r="F534" s="59" t="s">
        <v>4543</v>
      </c>
      <c r="G534" s="57" t="s">
        <v>931</v>
      </c>
      <c r="H534" s="287" t="s">
        <v>4545</v>
      </c>
      <c r="I534" s="288" t="s">
        <v>4541</v>
      </c>
      <c r="J534" s="59" t="s">
        <v>316</v>
      </c>
      <c r="K534" s="59" t="s">
        <v>317</v>
      </c>
      <c r="L534" s="287" t="s">
        <v>4547</v>
      </c>
      <c r="M534" s="48" t="s">
        <v>95</v>
      </c>
      <c r="N534" s="60">
        <v>44519</v>
      </c>
      <c r="O534" s="60">
        <v>44365</v>
      </c>
      <c r="P534" s="60">
        <v>45094</v>
      </c>
      <c r="Q534" s="61">
        <v>1846513.93</v>
      </c>
      <c r="R534" s="62">
        <v>0.3</v>
      </c>
      <c r="S534" s="61" t="s">
        <v>226</v>
      </c>
      <c r="T534" s="289">
        <v>553954.18000000005</v>
      </c>
    </row>
    <row r="535" spans="2:20" s="11" customFormat="1" ht="183.75" customHeight="1" x14ac:dyDescent="0.2">
      <c r="B535" s="350"/>
      <c r="C535" s="351"/>
      <c r="D535" s="316"/>
      <c r="E535" s="324"/>
      <c r="F535" s="59" t="s">
        <v>4544</v>
      </c>
      <c r="G535" s="57" t="s">
        <v>4885</v>
      </c>
      <c r="H535" s="287" t="s">
        <v>4546</v>
      </c>
      <c r="I535" s="288" t="s">
        <v>4542</v>
      </c>
      <c r="J535" s="59" t="s">
        <v>316</v>
      </c>
      <c r="K535" s="59" t="s">
        <v>317</v>
      </c>
      <c r="L535" s="287" t="s">
        <v>4548</v>
      </c>
      <c r="M535" s="48" t="s">
        <v>13</v>
      </c>
      <c r="N535" s="60">
        <v>44519</v>
      </c>
      <c r="O535" s="60">
        <v>44316</v>
      </c>
      <c r="P535" s="60">
        <v>45199</v>
      </c>
      <c r="Q535" s="61">
        <v>597779.03</v>
      </c>
      <c r="R535" s="62">
        <v>0.27500000000000002</v>
      </c>
      <c r="S535" s="61" t="s">
        <v>226</v>
      </c>
      <c r="T535" s="289">
        <v>164389.23000000001</v>
      </c>
    </row>
    <row r="536" spans="2:20" s="11" customFormat="1" ht="183.75" customHeight="1" x14ac:dyDescent="0.2">
      <c r="B536" s="350"/>
      <c r="C536" s="351"/>
      <c r="D536" s="316"/>
      <c r="E536" s="326"/>
      <c r="F536" s="59" t="s">
        <v>4544</v>
      </c>
      <c r="G536" s="57" t="s">
        <v>4886</v>
      </c>
      <c r="H536" s="287" t="s">
        <v>4607</v>
      </c>
      <c r="I536" s="288" t="s">
        <v>4597</v>
      </c>
      <c r="J536" s="59" t="s">
        <v>316</v>
      </c>
      <c r="K536" s="59" t="s">
        <v>317</v>
      </c>
      <c r="L536" s="287" t="s">
        <v>4781</v>
      </c>
      <c r="M536" s="48" t="s">
        <v>15</v>
      </c>
      <c r="N536" s="60">
        <v>44552</v>
      </c>
      <c r="O536" s="60">
        <v>44470</v>
      </c>
      <c r="P536" s="60">
        <v>45199</v>
      </c>
      <c r="Q536" s="61">
        <v>569613.9</v>
      </c>
      <c r="R536" s="62">
        <v>0.30009999999999998</v>
      </c>
      <c r="S536" s="61" t="s">
        <v>226</v>
      </c>
      <c r="T536" s="289">
        <v>170949.8</v>
      </c>
    </row>
    <row r="537" spans="2:20" s="11" customFormat="1" ht="117" customHeight="1" x14ac:dyDescent="0.2">
      <c r="B537" s="350"/>
      <c r="C537" s="351"/>
      <c r="D537" s="316"/>
      <c r="E537" s="49" t="s">
        <v>2672</v>
      </c>
      <c r="F537" s="52" t="s">
        <v>2673</v>
      </c>
      <c r="G537" s="50" t="s">
        <v>2675</v>
      </c>
      <c r="H537" s="284" t="s">
        <v>2674</v>
      </c>
      <c r="I537" s="285" t="s">
        <v>2670</v>
      </c>
      <c r="J537" s="52" t="s">
        <v>316</v>
      </c>
      <c r="K537" s="52" t="s">
        <v>317</v>
      </c>
      <c r="L537" s="284" t="s">
        <v>2676</v>
      </c>
      <c r="M537" s="49" t="s">
        <v>7</v>
      </c>
      <c r="N537" s="53">
        <v>43962</v>
      </c>
      <c r="O537" s="53">
        <v>43966</v>
      </c>
      <c r="P537" s="53">
        <v>44146</v>
      </c>
      <c r="Q537" s="54">
        <v>448810.79</v>
      </c>
      <c r="R537" s="55">
        <v>0.95</v>
      </c>
      <c r="S537" s="54" t="s">
        <v>226</v>
      </c>
      <c r="T537" s="286">
        <v>426370.25</v>
      </c>
    </row>
    <row r="538" spans="2:20" s="11" customFormat="1" ht="87.75" customHeight="1" x14ac:dyDescent="0.2">
      <c r="B538" s="350"/>
      <c r="C538" s="351"/>
      <c r="D538" s="316"/>
      <c r="E538" s="49" t="s">
        <v>2672</v>
      </c>
      <c r="F538" s="52" t="s">
        <v>2673</v>
      </c>
      <c r="G538" s="50" t="s">
        <v>3077</v>
      </c>
      <c r="H538" s="284" t="s">
        <v>2749</v>
      </c>
      <c r="I538" s="285" t="s">
        <v>2707</v>
      </c>
      <c r="J538" s="52" t="s">
        <v>316</v>
      </c>
      <c r="K538" s="52" t="s">
        <v>317</v>
      </c>
      <c r="L538" s="284" t="s">
        <v>2760</v>
      </c>
      <c r="M538" s="49" t="s">
        <v>1</v>
      </c>
      <c r="N538" s="53">
        <v>43987</v>
      </c>
      <c r="O538" s="53">
        <v>43976</v>
      </c>
      <c r="P538" s="53">
        <v>44174</v>
      </c>
      <c r="Q538" s="54">
        <v>96362.55</v>
      </c>
      <c r="R538" s="55">
        <v>0.95</v>
      </c>
      <c r="S538" s="54" t="s">
        <v>226</v>
      </c>
      <c r="T538" s="286">
        <v>91544.42</v>
      </c>
    </row>
    <row r="539" spans="2:20" s="11" customFormat="1" ht="87.75" customHeight="1" x14ac:dyDescent="0.2">
      <c r="B539" s="350"/>
      <c r="C539" s="351"/>
      <c r="D539" s="316"/>
      <c r="E539" s="49" t="s">
        <v>2672</v>
      </c>
      <c r="F539" s="52" t="s">
        <v>2673</v>
      </c>
      <c r="G539" s="50" t="s">
        <v>3078</v>
      </c>
      <c r="H539" s="284" t="s">
        <v>2750</v>
      </c>
      <c r="I539" s="285" t="s">
        <v>2708</v>
      </c>
      <c r="J539" s="52" t="s">
        <v>316</v>
      </c>
      <c r="K539" s="52" t="s">
        <v>317</v>
      </c>
      <c r="L539" s="284" t="s">
        <v>2761</v>
      </c>
      <c r="M539" s="49" t="s">
        <v>7</v>
      </c>
      <c r="N539" s="53">
        <v>43987</v>
      </c>
      <c r="O539" s="53">
        <v>43973</v>
      </c>
      <c r="P539" s="53">
        <v>44174</v>
      </c>
      <c r="Q539" s="54">
        <v>65888.75</v>
      </c>
      <c r="R539" s="55">
        <v>0.95</v>
      </c>
      <c r="S539" s="54" t="s">
        <v>226</v>
      </c>
      <c r="T539" s="286">
        <v>62594.31</v>
      </c>
    </row>
    <row r="540" spans="2:20" s="11" customFormat="1" ht="87.75" customHeight="1" x14ac:dyDescent="0.2">
      <c r="B540" s="350"/>
      <c r="C540" s="351"/>
      <c r="D540" s="316"/>
      <c r="E540" s="49" t="s">
        <v>2672</v>
      </c>
      <c r="F540" s="52" t="s">
        <v>2748</v>
      </c>
      <c r="G540" s="50" t="s">
        <v>3079</v>
      </c>
      <c r="H540" s="284" t="s">
        <v>2751</v>
      </c>
      <c r="I540" s="285" t="s">
        <v>2709</v>
      </c>
      <c r="J540" s="52" t="s">
        <v>316</v>
      </c>
      <c r="K540" s="52" t="s">
        <v>317</v>
      </c>
      <c r="L540" s="284" t="s">
        <v>2762</v>
      </c>
      <c r="M540" s="49" t="s">
        <v>22</v>
      </c>
      <c r="N540" s="53">
        <v>44000</v>
      </c>
      <c r="O540" s="53">
        <v>43966</v>
      </c>
      <c r="P540" s="53">
        <v>44277</v>
      </c>
      <c r="Q540" s="54">
        <v>37826</v>
      </c>
      <c r="R540" s="55">
        <v>0.5</v>
      </c>
      <c r="S540" s="54" t="s">
        <v>226</v>
      </c>
      <c r="T540" s="286">
        <v>18913</v>
      </c>
    </row>
    <row r="541" spans="2:20" s="11" customFormat="1" ht="156.75" customHeight="1" x14ac:dyDescent="0.2">
      <c r="B541" s="350"/>
      <c r="C541" s="351"/>
      <c r="D541" s="316"/>
      <c r="E541" s="49" t="s">
        <v>2672</v>
      </c>
      <c r="F541" s="52" t="s">
        <v>2748</v>
      </c>
      <c r="G541" s="50" t="s">
        <v>3080</v>
      </c>
      <c r="H541" s="284" t="s">
        <v>2752</v>
      </c>
      <c r="I541" s="285" t="s">
        <v>2710</v>
      </c>
      <c r="J541" s="52" t="s">
        <v>316</v>
      </c>
      <c r="K541" s="52" t="s">
        <v>317</v>
      </c>
      <c r="L541" s="284" t="s">
        <v>2763</v>
      </c>
      <c r="M541" s="49" t="s">
        <v>15</v>
      </c>
      <c r="N541" s="53">
        <v>44000</v>
      </c>
      <c r="O541" s="53">
        <v>43967</v>
      </c>
      <c r="P541" s="53">
        <v>44277</v>
      </c>
      <c r="Q541" s="54">
        <v>39610.86</v>
      </c>
      <c r="R541" s="55">
        <v>0.5</v>
      </c>
      <c r="S541" s="54" t="s">
        <v>226</v>
      </c>
      <c r="T541" s="286">
        <v>19805.43</v>
      </c>
    </row>
    <row r="542" spans="2:20" s="11" customFormat="1" ht="87.75" customHeight="1" x14ac:dyDescent="0.2">
      <c r="B542" s="350"/>
      <c r="C542" s="351"/>
      <c r="D542" s="316"/>
      <c r="E542" s="49" t="s">
        <v>2672</v>
      </c>
      <c r="F542" s="52" t="s">
        <v>2748</v>
      </c>
      <c r="G542" s="50" t="s">
        <v>3081</v>
      </c>
      <c r="H542" s="284" t="s">
        <v>2753</v>
      </c>
      <c r="I542" s="285" t="s">
        <v>2711</v>
      </c>
      <c r="J542" s="52" t="s">
        <v>316</v>
      </c>
      <c r="K542" s="52" t="s">
        <v>317</v>
      </c>
      <c r="L542" s="284" t="s">
        <v>2764</v>
      </c>
      <c r="M542" s="49" t="s">
        <v>19</v>
      </c>
      <c r="N542" s="53">
        <v>44000</v>
      </c>
      <c r="O542" s="53">
        <v>43966</v>
      </c>
      <c r="P542" s="53">
        <v>44277</v>
      </c>
      <c r="Q542" s="54">
        <v>24776.84</v>
      </c>
      <c r="R542" s="55">
        <v>0.5</v>
      </c>
      <c r="S542" s="54" t="s">
        <v>226</v>
      </c>
      <c r="T542" s="286">
        <v>12388.42</v>
      </c>
    </row>
    <row r="543" spans="2:20" s="11" customFormat="1" ht="154.5" customHeight="1" x14ac:dyDescent="0.2">
      <c r="B543" s="350"/>
      <c r="C543" s="351"/>
      <c r="D543" s="316"/>
      <c r="E543" s="49" t="s">
        <v>2672</v>
      </c>
      <c r="F543" s="52" t="s">
        <v>2748</v>
      </c>
      <c r="G543" s="50" t="s">
        <v>3082</v>
      </c>
      <c r="H543" s="284" t="s">
        <v>2754</v>
      </c>
      <c r="I543" s="285" t="s">
        <v>2712</v>
      </c>
      <c r="J543" s="52" t="s">
        <v>316</v>
      </c>
      <c r="K543" s="52" t="s">
        <v>317</v>
      </c>
      <c r="L543" s="284" t="s">
        <v>2765</v>
      </c>
      <c r="M543" s="49" t="s">
        <v>3250</v>
      </c>
      <c r="N543" s="53">
        <v>44000</v>
      </c>
      <c r="O543" s="53">
        <v>43971</v>
      </c>
      <c r="P543" s="53">
        <v>44277</v>
      </c>
      <c r="Q543" s="54">
        <v>8615</v>
      </c>
      <c r="R543" s="55">
        <v>0.5</v>
      </c>
      <c r="S543" s="54" t="s">
        <v>226</v>
      </c>
      <c r="T543" s="286">
        <v>4307.5</v>
      </c>
    </row>
    <row r="544" spans="2:20" s="11" customFormat="1" ht="154.5" customHeight="1" x14ac:dyDescent="0.2">
      <c r="B544" s="350"/>
      <c r="C544" s="351"/>
      <c r="D544" s="316"/>
      <c r="E544" s="49" t="s">
        <v>2672</v>
      </c>
      <c r="F544" s="52" t="s">
        <v>2748</v>
      </c>
      <c r="G544" s="50" t="s">
        <v>3083</v>
      </c>
      <c r="H544" s="284" t="s">
        <v>2755</v>
      </c>
      <c r="I544" s="285" t="s">
        <v>2713</v>
      </c>
      <c r="J544" s="52" t="s">
        <v>316</v>
      </c>
      <c r="K544" s="52" t="s">
        <v>317</v>
      </c>
      <c r="L544" s="284" t="s">
        <v>2766</v>
      </c>
      <c r="M544" s="49" t="s">
        <v>1</v>
      </c>
      <c r="N544" s="53">
        <v>44000</v>
      </c>
      <c r="O544" s="53">
        <v>43983</v>
      </c>
      <c r="P544" s="53">
        <v>44277</v>
      </c>
      <c r="Q544" s="54">
        <v>37808.35</v>
      </c>
      <c r="R544" s="55">
        <v>0.5</v>
      </c>
      <c r="S544" s="54" t="s">
        <v>226</v>
      </c>
      <c r="T544" s="286">
        <v>18904.18</v>
      </c>
    </row>
    <row r="545" spans="2:20" s="11" customFormat="1" ht="154.5" customHeight="1" x14ac:dyDescent="0.2">
      <c r="B545" s="350"/>
      <c r="C545" s="351"/>
      <c r="D545" s="316"/>
      <c r="E545" s="49" t="s">
        <v>2672</v>
      </c>
      <c r="F545" s="52" t="s">
        <v>2748</v>
      </c>
      <c r="G545" s="50" t="s">
        <v>3084</v>
      </c>
      <c r="H545" s="284" t="s">
        <v>2756</v>
      </c>
      <c r="I545" s="285" t="s">
        <v>2714</v>
      </c>
      <c r="J545" s="52" t="s">
        <v>316</v>
      </c>
      <c r="K545" s="52" t="s">
        <v>317</v>
      </c>
      <c r="L545" s="284" t="s">
        <v>2767</v>
      </c>
      <c r="M545" s="49" t="s">
        <v>1</v>
      </c>
      <c r="N545" s="53">
        <v>44000</v>
      </c>
      <c r="O545" s="53">
        <v>43972</v>
      </c>
      <c r="P545" s="53">
        <v>44277</v>
      </c>
      <c r="Q545" s="54">
        <v>6564.5</v>
      </c>
      <c r="R545" s="55">
        <v>0.5</v>
      </c>
      <c r="S545" s="54" t="s">
        <v>226</v>
      </c>
      <c r="T545" s="286">
        <v>3282.25</v>
      </c>
    </row>
    <row r="546" spans="2:20" s="11" customFormat="1" ht="154.5" customHeight="1" x14ac:dyDescent="0.2">
      <c r="B546" s="350"/>
      <c r="C546" s="351"/>
      <c r="D546" s="316"/>
      <c r="E546" s="49" t="s">
        <v>2672</v>
      </c>
      <c r="F546" s="52" t="s">
        <v>2748</v>
      </c>
      <c r="G546" s="50" t="s">
        <v>3085</v>
      </c>
      <c r="H546" s="284" t="s">
        <v>2757</v>
      </c>
      <c r="I546" s="285" t="s">
        <v>2715</v>
      </c>
      <c r="J546" s="52" t="s">
        <v>316</v>
      </c>
      <c r="K546" s="52" t="s">
        <v>317</v>
      </c>
      <c r="L546" s="284" t="s">
        <v>2768</v>
      </c>
      <c r="M546" s="49" t="s">
        <v>7</v>
      </c>
      <c r="N546" s="53">
        <v>44000</v>
      </c>
      <c r="O546" s="53">
        <v>43970</v>
      </c>
      <c r="P546" s="53">
        <v>44277</v>
      </c>
      <c r="Q546" s="54">
        <v>7500</v>
      </c>
      <c r="R546" s="55">
        <v>0.5</v>
      </c>
      <c r="S546" s="54" t="s">
        <v>226</v>
      </c>
      <c r="T546" s="286">
        <v>3750</v>
      </c>
    </row>
    <row r="547" spans="2:20" s="11" customFormat="1" ht="87.75" customHeight="1" x14ac:dyDescent="0.2">
      <c r="B547" s="350"/>
      <c r="C547" s="351"/>
      <c r="D547" s="316"/>
      <c r="E547" s="49" t="s">
        <v>2672</v>
      </c>
      <c r="F547" s="52" t="s">
        <v>2748</v>
      </c>
      <c r="G547" s="50" t="s">
        <v>962</v>
      </c>
      <c r="H547" s="284" t="s">
        <v>2758</v>
      </c>
      <c r="I547" s="285" t="s">
        <v>2716</v>
      </c>
      <c r="J547" s="52" t="s">
        <v>316</v>
      </c>
      <c r="K547" s="52" t="s">
        <v>317</v>
      </c>
      <c r="L547" s="284" t="s">
        <v>2769</v>
      </c>
      <c r="M547" s="49" t="s">
        <v>13</v>
      </c>
      <c r="N547" s="53">
        <v>44000</v>
      </c>
      <c r="O547" s="53">
        <v>43971</v>
      </c>
      <c r="P547" s="53">
        <v>44277</v>
      </c>
      <c r="Q547" s="54">
        <v>16100.56</v>
      </c>
      <c r="R547" s="55">
        <v>0.5</v>
      </c>
      <c r="S547" s="54" t="s">
        <v>226</v>
      </c>
      <c r="T547" s="286">
        <v>8050.28</v>
      </c>
    </row>
    <row r="548" spans="2:20" s="11" customFormat="1" ht="87.75" customHeight="1" x14ac:dyDescent="0.2">
      <c r="B548" s="350"/>
      <c r="C548" s="351"/>
      <c r="D548" s="316"/>
      <c r="E548" s="49" t="s">
        <v>2672</v>
      </c>
      <c r="F548" s="52" t="s">
        <v>2748</v>
      </c>
      <c r="G548" s="50" t="s">
        <v>3086</v>
      </c>
      <c r="H548" s="284" t="s">
        <v>3418</v>
      </c>
      <c r="I548" s="285" t="s">
        <v>2717</v>
      </c>
      <c r="J548" s="52" t="s">
        <v>316</v>
      </c>
      <c r="K548" s="52" t="s">
        <v>317</v>
      </c>
      <c r="L548" s="284" t="s">
        <v>2770</v>
      </c>
      <c r="M548" s="49" t="s">
        <v>22</v>
      </c>
      <c r="N548" s="53">
        <v>44000</v>
      </c>
      <c r="O548" s="53">
        <v>43971</v>
      </c>
      <c r="P548" s="53">
        <v>44277</v>
      </c>
      <c r="Q548" s="54">
        <v>11358</v>
      </c>
      <c r="R548" s="55">
        <v>0.5</v>
      </c>
      <c r="S548" s="54" t="s">
        <v>226</v>
      </c>
      <c r="T548" s="286">
        <v>5679</v>
      </c>
    </row>
    <row r="549" spans="2:20" s="11" customFormat="1" ht="150" customHeight="1" x14ac:dyDescent="0.2">
      <c r="B549" s="350"/>
      <c r="C549" s="351"/>
      <c r="D549" s="316"/>
      <c r="E549" s="49" t="s">
        <v>2672</v>
      </c>
      <c r="F549" s="52" t="s">
        <v>2748</v>
      </c>
      <c r="G549" s="50" t="s">
        <v>3087</v>
      </c>
      <c r="H549" s="284" t="s">
        <v>2759</v>
      </c>
      <c r="I549" s="285" t="s">
        <v>2718</v>
      </c>
      <c r="J549" s="52" t="s">
        <v>316</v>
      </c>
      <c r="K549" s="52" t="s">
        <v>317</v>
      </c>
      <c r="L549" s="284" t="s">
        <v>2771</v>
      </c>
      <c r="M549" s="49" t="s">
        <v>1</v>
      </c>
      <c r="N549" s="53">
        <v>44008</v>
      </c>
      <c r="O549" s="53">
        <v>43971</v>
      </c>
      <c r="P549" s="53">
        <v>44285</v>
      </c>
      <c r="Q549" s="54">
        <v>15693.6</v>
      </c>
      <c r="R549" s="55">
        <v>0.5</v>
      </c>
      <c r="S549" s="54" t="s">
        <v>226</v>
      </c>
      <c r="T549" s="286">
        <v>7846.8</v>
      </c>
    </row>
    <row r="550" spans="2:20" s="11" customFormat="1" ht="150" customHeight="1" x14ac:dyDescent="0.2">
      <c r="B550" s="350"/>
      <c r="C550" s="351"/>
      <c r="D550" s="316"/>
      <c r="E550" s="49" t="s">
        <v>2672</v>
      </c>
      <c r="F550" s="52" t="s">
        <v>2748</v>
      </c>
      <c r="G550" s="50" t="s">
        <v>3088</v>
      </c>
      <c r="H550" s="284" t="s">
        <v>3007</v>
      </c>
      <c r="I550" s="285" t="s">
        <v>2719</v>
      </c>
      <c r="J550" s="52" t="s">
        <v>316</v>
      </c>
      <c r="K550" s="52" t="s">
        <v>317</v>
      </c>
      <c r="L550" s="284" t="s">
        <v>3419</v>
      </c>
      <c r="M550" s="49" t="s">
        <v>1</v>
      </c>
      <c r="N550" s="53">
        <v>44000</v>
      </c>
      <c r="O550" s="53">
        <v>43971</v>
      </c>
      <c r="P550" s="53">
        <v>44277</v>
      </c>
      <c r="Q550" s="54">
        <v>18010.53</v>
      </c>
      <c r="R550" s="55">
        <v>0.5</v>
      </c>
      <c r="S550" s="54" t="s">
        <v>226</v>
      </c>
      <c r="T550" s="286">
        <v>9005.27</v>
      </c>
    </row>
    <row r="551" spans="2:20" s="11" customFormat="1" ht="150" customHeight="1" x14ac:dyDescent="0.2">
      <c r="B551" s="350"/>
      <c r="C551" s="351"/>
      <c r="D551" s="316"/>
      <c r="E551" s="49" t="s">
        <v>2672</v>
      </c>
      <c r="F551" s="52" t="s">
        <v>2748</v>
      </c>
      <c r="G551" s="50" t="s">
        <v>1890</v>
      </c>
      <c r="H551" s="284" t="s">
        <v>2772</v>
      </c>
      <c r="I551" s="285" t="s">
        <v>2720</v>
      </c>
      <c r="J551" s="52" t="s">
        <v>316</v>
      </c>
      <c r="K551" s="52" t="s">
        <v>317</v>
      </c>
      <c r="L551" s="284" t="s">
        <v>2787</v>
      </c>
      <c r="M551" s="49" t="s">
        <v>22</v>
      </c>
      <c r="N551" s="53">
        <v>44008</v>
      </c>
      <c r="O551" s="53">
        <v>43983</v>
      </c>
      <c r="P551" s="53">
        <v>44285</v>
      </c>
      <c r="Q551" s="54">
        <v>18248.28</v>
      </c>
      <c r="R551" s="55">
        <v>0.5</v>
      </c>
      <c r="S551" s="54" t="s">
        <v>226</v>
      </c>
      <c r="T551" s="286">
        <v>9124.14</v>
      </c>
    </row>
    <row r="552" spans="2:20" s="11" customFormat="1" ht="150" customHeight="1" x14ac:dyDescent="0.2">
      <c r="B552" s="350"/>
      <c r="C552" s="351"/>
      <c r="D552" s="316"/>
      <c r="E552" s="49" t="s">
        <v>2672</v>
      </c>
      <c r="F552" s="52" t="s">
        <v>2748</v>
      </c>
      <c r="G552" s="50" t="s">
        <v>3070</v>
      </c>
      <c r="H552" s="284" t="s">
        <v>3278</v>
      </c>
      <c r="I552" s="285" t="s">
        <v>2721</v>
      </c>
      <c r="J552" s="52" t="s">
        <v>316</v>
      </c>
      <c r="K552" s="52" t="s">
        <v>317</v>
      </c>
      <c r="L552" s="284" t="s">
        <v>2788</v>
      </c>
      <c r="M552" s="49" t="s">
        <v>3251</v>
      </c>
      <c r="N552" s="53">
        <v>44008</v>
      </c>
      <c r="O552" s="53">
        <v>43983</v>
      </c>
      <c r="P552" s="53">
        <v>44285</v>
      </c>
      <c r="Q552" s="54">
        <v>29661.759999999998</v>
      </c>
      <c r="R552" s="55">
        <v>0.5</v>
      </c>
      <c r="S552" s="54" t="s">
        <v>226</v>
      </c>
      <c r="T552" s="286">
        <v>14830.88</v>
      </c>
    </row>
    <row r="553" spans="2:20" s="11" customFormat="1" ht="150" customHeight="1" x14ac:dyDescent="0.2">
      <c r="B553" s="350"/>
      <c r="C553" s="351"/>
      <c r="D553" s="316"/>
      <c r="E553" s="49" t="s">
        <v>2672</v>
      </c>
      <c r="F553" s="52" t="s">
        <v>2748</v>
      </c>
      <c r="G553" s="50" t="s">
        <v>3071</v>
      </c>
      <c r="H553" s="284" t="s">
        <v>3279</v>
      </c>
      <c r="I553" s="285" t="s">
        <v>2722</v>
      </c>
      <c r="J553" s="52" t="s">
        <v>316</v>
      </c>
      <c r="K553" s="52" t="s">
        <v>317</v>
      </c>
      <c r="L553" s="284" t="s">
        <v>2789</v>
      </c>
      <c r="M553" s="49" t="s">
        <v>13</v>
      </c>
      <c r="N553" s="53">
        <v>44008</v>
      </c>
      <c r="O553" s="53">
        <v>43973</v>
      </c>
      <c r="P553" s="53">
        <v>44285</v>
      </c>
      <c r="Q553" s="54">
        <v>32103.59</v>
      </c>
      <c r="R553" s="55">
        <v>0.5</v>
      </c>
      <c r="S553" s="54" t="s">
        <v>226</v>
      </c>
      <c r="T553" s="286">
        <v>16051.8</v>
      </c>
    </row>
    <row r="554" spans="2:20" s="11" customFormat="1" ht="150" customHeight="1" x14ac:dyDescent="0.2">
      <c r="B554" s="350"/>
      <c r="C554" s="351"/>
      <c r="D554" s="316"/>
      <c r="E554" s="49" t="s">
        <v>2672</v>
      </c>
      <c r="F554" s="52" t="s">
        <v>2748</v>
      </c>
      <c r="G554" s="50" t="s">
        <v>3072</v>
      </c>
      <c r="H554" s="284" t="s">
        <v>3280</v>
      </c>
      <c r="I554" s="285" t="s">
        <v>2723</v>
      </c>
      <c r="J554" s="52" t="s">
        <v>316</v>
      </c>
      <c r="K554" s="52" t="s">
        <v>317</v>
      </c>
      <c r="L554" s="284" t="s">
        <v>2790</v>
      </c>
      <c r="M554" s="49" t="s">
        <v>13</v>
      </c>
      <c r="N554" s="53">
        <v>44008</v>
      </c>
      <c r="O554" s="53">
        <v>44004</v>
      </c>
      <c r="P554" s="53">
        <v>44285</v>
      </c>
      <c r="Q554" s="54">
        <v>21403.97</v>
      </c>
      <c r="R554" s="55">
        <v>0.5</v>
      </c>
      <c r="S554" s="54" t="s">
        <v>226</v>
      </c>
      <c r="T554" s="286">
        <v>10701.99</v>
      </c>
    </row>
    <row r="555" spans="2:20" s="11" customFormat="1" ht="150" customHeight="1" x14ac:dyDescent="0.2">
      <c r="B555" s="350"/>
      <c r="C555" s="351"/>
      <c r="D555" s="316"/>
      <c r="E555" s="49" t="s">
        <v>2672</v>
      </c>
      <c r="F555" s="52" t="s">
        <v>2748</v>
      </c>
      <c r="G555" s="50" t="s">
        <v>3073</v>
      </c>
      <c r="H555" s="284" t="s">
        <v>2773</v>
      </c>
      <c r="I555" s="285" t="s">
        <v>2724</v>
      </c>
      <c r="J555" s="52" t="s">
        <v>316</v>
      </c>
      <c r="K555" s="52" t="s">
        <v>317</v>
      </c>
      <c r="L555" s="284" t="s">
        <v>2791</v>
      </c>
      <c r="M555" s="49" t="s">
        <v>7</v>
      </c>
      <c r="N555" s="53">
        <v>44008</v>
      </c>
      <c r="O555" s="53">
        <v>43983</v>
      </c>
      <c r="P555" s="53">
        <v>44285</v>
      </c>
      <c r="Q555" s="54">
        <v>18071.5</v>
      </c>
      <c r="R555" s="55">
        <v>0.5</v>
      </c>
      <c r="S555" s="54" t="s">
        <v>226</v>
      </c>
      <c r="T555" s="286">
        <v>9035.75</v>
      </c>
    </row>
    <row r="556" spans="2:20" s="11" customFormat="1" ht="150" customHeight="1" x14ac:dyDescent="0.2">
      <c r="B556" s="350"/>
      <c r="C556" s="351"/>
      <c r="D556" s="316"/>
      <c r="E556" s="49" t="s">
        <v>2672</v>
      </c>
      <c r="F556" s="52" t="s">
        <v>2748</v>
      </c>
      <c r="G556" s="50" t="s">
        <v>3074</v>
      </c>
      <c r="H556" s="284" t="s">
        <v>2774</v>
      </c>
      <c r="I556" s="285" t="s">
        <v>2725</v>
      </c>
      <c r="J556" s="52" t="s">
        <v>316</v>
      </c>
      <c r="K556" s="52" t="s">
        <v>317</v>
      </c>
      <c r="L556" s="284" t="s">
        <v>2792</v>
      </c>
      <c r="M556" s="49" t="s">
        <v>22</v>
      </c>
      <c r="N556" s="53">
        <v>44000</v>
      </c>
      <c r="O556" s="53">
        <v>43980</v>
      </c>
      <c r="P556" s="53">
        <v>44277</v>
      </c>
      <c r="Q556" s="54">
        <v>15022.73</v>
      </c>
      <c r="R556" s="55">
        <v>0.5</v>
      </c>
      <c r="S556" s="54" t="s">
        <v>226</v>
      </c>
      <c r="T556" s="286">
        <v>7511.37</v>
      </c>
    </row>
    <row r="557" spans="2:20" s="11" customFormat="1" ht="150" customHeight="1" x14ac:dyDescent="0.2">
      <c r="B557" s="350"/>
      <c r="C557" s="351"/>
      <c r="D557" s="316"/>
      <c r="E557" s="49" t="s">
        <v>2672</v>
      </c>
      <c r="F557" s="52" t="s">
        <v>2748</v>
      </c>
      <c r="G557" s="50" t="s">
        <v>3075</v>
      </c>
      <c r="H557" s="284" t="s">
        <v>3420</v>
      </c>
      <c r="I557" s="285" t="s">
        <v>2726</v>
      </c>
      <c r="J557" s="52" t="s">
        <v>316</v>
      </c>
      <c r="K557" s="52" t="s">
        <v>317</v>
      </c>
      <c r="L557" s="284" t="s">
        <v>2793</v>
      </c>
      <c r="M557" s="49" t="s">
        <v>22</v>
      </c>
      <c r="N557" s="53">
        <v>44008</v>
      </c>
      <c r="O557" s="53">
        <v>43980</v>
      </c>
      <c r="P557" s="53">
        <v>44285</v>
      </c>
      <c r="Q557" s="54">
        <v>25410.19</v>
      </c>
      <c r="R557" s="55">
        <v>0.5</v>
      </c>
      <c r="S557" s="54" t="s">
        <v>226</v>
      </c>
      <c r="T557" s="286">
        <v>12705.1</v>
      </c>
    </row>
    <row r="558" spans="2:20" s="11" customFormat="1" ht="150" customHeight="1" x14ac:dyDescent="0.2">
      <c r="B558" s="350"/>
      <c r="C558" s="351"/>
      <c r="D558" s="316"/>
      <c r="E558" s="49" t="s">
        <v>2672</v>
      </c>
      <c r="F558" s="52" t="s">
        <v>2748</v>
      </c>
      <c r="G558" s="50" t="s">
        <v>3076</v>
      </c>
      <c r="H558" s="284" t="s">
        <v>2775</v>
      </c>
      <c r="I558" s="285" t="s">
        <v>2727</v>
      </c>
      <c r="J558" s="52" t="s">
        <v>316</v>
      </c>
      <c r="K558" s="52" t="s">
        <v>317</v>
      </c>
      <c r="L558" s="284" t="s">
        <v>2794</v>
      </c>
      <c r="M558" s="49" t="s">
        <v>3252</v>
      </c>
      <c r="N558" s="53">
        <v>44008</v>
      </c>
      <c r="O558" s="53">
        <v>43973</v>
      </c>
      <c r="P558" s="53">
        <v>44285</v>
      </c>
      <c r="Q558" s="54">
        <v>11325</v>
      </c>
      <c r="R558" s="55">
        <v>0.5</v>
      </c>
      <c r="S558" s="54" t="s">
        <v>226</v>
      </c>
      <c r="T558" s="286">
        <v>5662.5</v>
      </c>
    </row>
    <row r="559" spans="2:20" s="11" customFormat="1" ht="150" customHeight="1" x14ac:dyDescent="0.2">
      <c r="B559" s="350"/>
      <c r="C559" s="351"/>
      <c r="D559" s="316"/>
      <c r="E559" s="49" t="s">
        <v>2672</v>
      </c>
      <c r="F559" s="52" t="s">
        <v>2748</v>
      </c>
      <c r="G559" s="50" t="s">
        <v>1935</v>
      </c>
      <c r="H559" s="284" t="s">
        <v>2776</v>
      </c>
      <c r="I559" s="285" t="s">
        <v>2728</v>
      </c>
      <c r="J559" s="52" t="s">
        <v>316</v>
      </c>
      <c r="K559" s="52" t="s">
        <v>317</v>
      </c>
      <c r="L559" s="284" t="s">
        <v>2795</v>
      </c>
      <c r="M559" s="49" t="s">
        <v>13</v>
      </c>
      <c r="N559" s="53">
        <v>44008</v>
      </c>
      <c r="O559" s="53">
        <v>43976</v>
      </c>
      <c r="P559" s="53">
        <v>44285</v>
      </c>
      <c r="Q559" s="54">
        <v>38640.550000000003</v>
      </c>
      <c r="R559" s="55">
        <v>0.5</v>
      </c>
      <c r="S559" s="54" t="s">
        <v>226</v>
      </c>
      <c r="T559" s="286">
        <v>19320.28</v>
      </c>
    </row>
    <row r="560" spans="2:20" s="11" customFormat="1" ht="150" customHeight="1" x14ac:dyDescent="0.2">
      <c r="B560" s="350"/>
      <c r="C560" s="351"/>
      <c r="D560" s="316"/>
      <c r="E560" s="49" t="s">
        <v>2672</v>
      </c>
      <c r="F560" s="52" t="s">
        <v>2748</v>
      </c>
      <c r="G560" s="50" t="s">
        <v>3089</v>
      </c>
      <c r="H560" s="284" t="s">
        <v>3281</v>
      </c>
      <c r="I560" s="285" t="s">
        <v>2729</v>
      </c>
      <c r="J560" s="52" t="s">
        <v>316</v>
      </c>
      <c r="K560" s="52" t="s">
        <v>317</v>
      </c>
      <c r="L560" s="284" t="s">
        <v>2796</v>
      </c>
      <c r="M560" s="49" t="s">
        <v>27</v>
      </c>
      <c r="N560" s="53">
        <v>44008</v>
      </c>
      <c r="O560" s="53">
        <v>44013</v>
      </c>
      <c r="P560" s="53">
        <v>44285</v>
      </c>
      <c r="Q560" s="54">
        <v>11761</v>
      </c>
      <c r="R560" s="55">
        <v>0.5</v>
      </c>
      <c r="S560" s="54" t="s">
        <v>226</v>
      </c>
      <c r="T560" s="286">
        <v>5880.5</v>
      </c>
    </row>
    <row r="561" spans="2:20" s="11" customFormat="1" ht="87.75" customHeight="1" x14ac:dyDescent="0.2">
      <c r="B561" s="350"/>
      <c r="C561" s="351"/>
      <c r="D561" s="316"/>
      <c r="E561" s="49" t="s">
        <v>2672</v>
      </c>
      <c r="F561" s="52" t="s">
        <v>2748</v>
      </c>
      <c r="G561" s="50" t="s">
        <v>4887</v>
      </c>
      <c r="H561" s="284" t="s">
        <v>3475</v>
      </c>
      <c r="I561" s="285" t="s">
        <v>3471</v>
      </c>
      <c r="J561" s="52" t="s">
        <v>316</v>
      </c>
      <c r="K561" s="52" t="s">
        <v>317</v>
      </c>
      <c r="L561" s="284" t="s">
        <v>3476</v>
      </c>
      <c r="M561" s="49" t="s">
        <v>7</v>
      </c>
      <c r="N561" s="53">
        <v>44097</v>
      </c>
      <c r="O561" s="53">
        <v>43997</v>
      </c>
      <c r="P561" s="53">
        <v>44286</v>
      </c>
      <c r="Q561" s="54">
        <v>6300</v>
      </c>
      <c r="R561" s="55">
        <v>0.5</v>
      </c>
      <c r="S561" s="54" t="s">
        <v>226</v>
      </c>
      <c r="T561" s="286">
        <v>3150</v>
      </c>
    </row>
    <row r="562" spans="2:20" s="11" customFormat="1" ht="87.75" customHeight="1" x14ac:dyDescent="0.2">
      <c r="B562" s="350"/>
      <c r="C562" s="351"/>
      <c r="D562" s="316"/>
      <c r="E562" s="49" t="s">
        <v>2672</v>
      </c>
      <c r="F562" s="52" t="s">
        <v>2748</v>
      </c>
      <c r="G562" s="50" t="s">
        <v>3090</v>
      </c>
      <c r="H562" s="284" t="s">
        <v>3421</v>
      </c>
      <c r="I562" s="285" t="s">
        <v>2730</v>
      </c>
      <c r="J562" s="52" t="s">
        <v>316</v>
      </c>
      <c r="K562" s="52" t="s">
        <v>317</v>
      </c>
      <c r="L562" s="284" t="s">
        <v>2797</v>
      </c>
      <c r="M562" s="49" t="s">
        <v>1</v>
      </c>
      <c r="N562" s="53">
        <v>44008</v>
      </c>
      <c r="O562" s="53">
        <v>43983</v>
      </c>
      <c r="P562" s="53">
        <v>44285</v>
      </c>
      <c r="Q562" s="54">
        <v>9388.9599999999991</v>
      </c>
      <c r="R562" s="55">
        <v>0.5</v>
      </c>
      <c r="S562" s="54" t="s">
        <v>226</v>
      </c>
      <c r="T562" s="286">
        <v>4694.4799999999996</v>
      </c>
    </row>
    <row r="563" spans="2:20" s="11" customFormat="1" ht="157.5" customHeight="1" x14ac:dyDescent="0.2">
      <c r="B563" s="350"/>
      <c r="C563" s="351"/>
      <c r="D563" s="316"/>
      <c r="E563" s="49" t="s">
        <v>2672</v>
      </c>
      <c r="F563" s="52" t="s">
        <v>2673</v>
      </c>
      <c r="G563" s="50" t="s">
        <v>3091</v>
      </c>
      <c r="H563" s="284" t="s">
        <v>2777</v>
      </c>
      <c r="I563" s="285" t="s">
        <v>2731</v>
      </c>
      <c r="J563" s="52" t="s">
        <v>316</v>
      </c>
      <c r="K563" s="52" t="s">
        <v>317</v>
      </c>
      <c r="L563" s="284" t="s">
        <v>3282</v>
      </c>
      <c r="M563" s="49" t="s">
        <v>22</v>
      </c>
      <c r="N563" s="53">
        <v>43987</v>
      </c>
      <c r="O563" s="53">
        <v>43966</v>
      </c>
      <c r="P563" s="53">
        <v>44174</v>
      </c>
      <c r="Q563" s="54">
        <v>176913.89</v>
      </c>
      <c r="R563" s="55">
        <v>0.95</v>
      </c>
      <c r="S563" s="54" t="s">
        <v>226</v>
      </c>
      <c r="T563" s="286">
        <v>168068.2</v>
      </c>
    </row>
    <row r="564" spans="2:20" s="11" customFormat="1" ht="157.5" customHeight="1" x14ac:dyDescent="0.2">
      <c r="B564" s="350"/>
      <c r="C564" s="351"/>
      <c r="D564" s="316"/>
      <c r="E564" s="49" t="s">
        <v>2672</v>
      </c>
      <c r="F564" s="52" t="s">
        <v>2748</v>
      </c>
      <c r="G564" s="50" t="s">
        <v>3092</v>
      </c>
      <c r="H564" s="284" t="s">
        <v>2895</v>
      </c>
      <c r="I564" s="285" t="s">
        <v>2822</v>
      </c>
      <c r="J564" s="52" t="s">
        <v>316</v>
      </c>
      <c r="K564" s="52" t="s">
        <v>317</v>
      </c>
      <c r="L564" s="284" t="s">
        <v>2896</v>
      </c>
      <c r="M564" s="49" t="s">
        <v>22</v>
      </c>
      <c r="N564" s="53">
        <v>44011</v>
      </c>
      <c r="O564" s="53">
        <v>43983</v>
      </c>
      <c r="P564" s="53">
        <v>44286</v>
      </c>
      <c r="Q564" s="54">
        <v>6454.45</v>
      </c>
      <c r="R564" s="55">
        <v>0.5</v>
      </c>
      <c r="S564" s="54" t="s">
        <v>226</v>
      </c>
      <c r="T564" s="286">
        <v>3227.23</v>
      </c>
    </row>
    <row r="565" spans="2:20" s="11" customFormat="1" ht="157.5" customHeight="1" x14ac:dyDescent="0.2">
      <c r="B565" s="350"/>
      <c r="C565" s="351"/>
      <c r="D565" s="316"/>
      <c r="E565" s="49" t="s">
        <v>2672</v>
      </c>
      <c r="F565" s="52" t="s">
        <v>2673</v>
      </c>
      <c r="G565" s="50" t="s">
        <v>3093</v>
      </c>
      <c r="H565" s="284" t="s">
        <v>3283</v>
      </c>
      <c r="I565" s="285" t="s">
        <v>2732</v>
      </c>
      <c r="J565" s="52" t="s">
        <v>316</v>
      </c>
      <c r="K565" s="52" t="s">
        <v>317</v>
      </c>
      <c r="L565" s="284" t="s">
        <v>2798</v>
      </c>
      <c r="M565" s="49" t="s">
        <v>22</v>
      </c>
      <c r="N565" s="53">
        <v>43994</v>
      </c>
      <c r="O565" s="53">
        <v>43983</v>
      </c>
      <c r="P565" s="53">
        <v>44181</v>
      </c>
      <c r="Q565" s="54">
        <v>95815</v>
      </c>
      <c r="R565" s="55">
        <v>0.95</v>
      </c>
      <c r="S565" s="54" t="s">
        <v>226</v>
      </c>
      <c r="T565" s="286">
        <v>91024.25</v>
      </c>
    </row>
    <row r="566" spans="2:20" s="11" customFormat="1" ht="157.5" customHeight="1" x14ac:dyDescent="0.2">
      <c r="B566" s="350"/>
      <c r="C566" s="351"/>
      <c r="D566" s="316"/>
      <c r="E566" s="49" t="s">
        <v>2672</v>
      </c>
      <c r="F566" s="52" t="s">
        <v>2748</v>
      </c>
      <c r="G566" s="50" t="s">
        <v>1785</v>
      </c>
      <c r="H566" s="284" t="s">
        <v>2778</v>
      </c>
      <c r="I566" s="285" t="s">
        <v>2733</v>
      </c>
      <c r="J566" s="52" t="s">
        <v>316</v>
      </c>
      <c r="K566" s="52" t="s">
        <v>317</v>
      </c>
      <c r="L566" s="284" t="s">
        <v>2799</v>
      </c>
      <c r="M566" s="49" t="s">
        <v>4</v>
      </c>
      <c r="N566" s="53">
        <v>44008</v>
      </c>
      <c r="O566" s="53">
        <v>43976</v>
      </c>
      <c r="P566" s="53">
        <v>44285</v>
      </c>
      <c r="Q566" s="54">
        <v>34618.800000000003</v>
      </c>
      <c r="R566" s="55">
        <v>0.5</v>
      </c>
      <c r="S566" s="54" t="s">
        <v>226</v>
      </c>
      <c r="T566" s="286">
        <v>17309.400000000001</v>
      </c>
    </row>
    <row r="567" spans="2:20" s="11" customFormat="1" ht="157.5" customHeight="1" x14ac:dyDescent="0.2">
      <c r="B567" s="350"/>
      <c r="C567" s="351"/>
      <c r="D567" s="316"/>
      <c r="E567" s="49" t="s">
        <v>2672</v>
      </c>
      <c r="F567" s="52" t="s">
        <v>2748</v>
      </c>
      <c r="G567" s="50" t="s">
        <v>3094</v>
      </c>
      <c r="H567" s="284" t="s">
        <v>2779</v>
      </c>
      <c r="I567" s="285" t="s">
        <v>2734</v>
      </c>
      <c r="J567" s="52" t="s">
        <v>316</v>
      </c>
      <c r="K567" s="52" t="s">
        <v>317</v>
      </c>
      <c r="L567" s="284" t="s">
        <v>2800</v>
      </c>
      <c r="M567" s="49" t="s">
        <v>3253</v>
      </c>
      <c r="N567" s="53">
        <v>44000</v>
      </c>
      <c r="O567" s="53">
        <v>43983</v>
      </c>
      <c r="P567" s="53">
        <v>44277</v>
      </c>
      <c r="Q567" s="54">
        <v>26047.01</v>
      </c>
      <c r="R567" s="55">
        <v>0.5</v>
      </c>
      <c r="S567" s="54" t="s">
        <v>226</v>
      </c>
      <c r="T567" s="286">
        <v>13023.51</v>
      </c>
    </row>
    <row r="568" spans="2:20" s="11" customFormat="1" ht="87.75" customHeight="1" x14ac:dyDescent="0.2">
      <c r="B568" s="350"/>
      <c r="C568" s="351"/>
      <c r="D568" s="316"/>
      <c r="E568" s="49" t="s">
        <v>2672</v>
      </c>
      <c r="F568" s="52" t="s">
        <v>2748</v>
      </c>
      <c r="G568" s="50" t="s">
        <v>3095</v>
      </c>
      <c r="H568" s="284" t="s">
        <v>2780</v>
      </c>
      <c r="I568" s="285" t="s">
        <v>2735</v>
      </c>
      <c r="J568" s="52" t="s">
        <v>316</v>
      </c>
      <c r="K568" s="52" t="s">
        <v>317</v>
      </c>
      <c r="L568" s="284" t="s">
        <v>2780</v>
      </c>
      <c r="M568" s="49" t="s">
        <v>19</v>
      </c>
      <c r="N568" s="53">
        <v>44008</v>
      </c>
      <c r="O568" s="53">
        <v>43983</v>
      </c>
      <c r="P568" s="53">
        <v>44285</v>
      </c>
      <c r="Q568" s="54">
        <v>39900</v>
      </c>
      <c r="R568" s="55">
        <v>0.5</v>
      </c>
      <c r="S568" s="54" t="s">
        <v>226</v>
      </c>
      <c r="T568" s="286">
        <v>19950</v>
      </c>
    </row>
    <row r="569" spans="2:20" s="11" customFormat="1" ht="167.25" customHeight="1" x14ac:dyDescent="0.2">
      <c r="B569" s="350"/>
      <c r="C569" s="351"/>
      <c r="D569" s="316"/>
      <c r="E569" s="49" t="s">
        <v>2672</v>
      </c>
      <c r="F569" s="52" t="s">
        <v>2748</v>
      </c>
      <c r="G569" s="50" t="s">
        <v>963</v>
      </c>
      <c r="H569" s="284" t="s">
        <v>2781</v>
      </c>
      <c r="I569" s="285" t="s">
        <v>2736</v>
      </c>
      <c r="J569" s="52" t="s">
        <v>316</v>
      </c>
      <c r="K569" s="52" t="s">
        <v>317</v>
      </c>
      <c r="L569" s="284" t="s">
        <v>2801</v>
      </c>
      <c r="M569" s="49" t="s">
        <v>3254</v>
      </c>
      <c r="N569" s="53">
        <v>44008</v>
      </c>
      <c r="O569" s="53">
        <v>43983</v>
      </c>
      <c r="P569" s="53">
        <v>44285</v>
      </c>
      <c r="Q569" s="54">
        <v>18600</v>
      </c>
      <c r="R569" s="55">
        <v>0.5</v>
      </c>
      <c r="S569" s="54" t="s">
        <v>226</v>
      </c>
      <c r="T569" s="286">
        <v>9300</v>
      </c>
    </row>
    <row r="570" spans="2:20" s="11" customFormat="1" ht="167.25" customHeight="1" x14ac:dyDescent="0.2">
      <c r="B570" s="350"/>
      <c r="C570" s="351"/>
      <c r="D570" s="316"/>
      <c r="E570" s="49" t="s">
        <v>2672</v>
      </c>
      <c r="F570" s="52" t="s">
        <v>2748</v>
      </c>
      <c r="G570" s="50" t="s">
        <v>3068</v>
      </c>
      <c r="H570" s="284" t="s">
        <v>2993</v>
      </c>
      <c r="I570" s="285" t="s">
        <v>2823</v>
      </c>
      <c r="J570" s="52" t="s">
        <v>316</v>
      </c>
      <c r="K570" s="52" t="s">
        <v>317</v>
      </c>
      <c r="L570" s="284" t="s">
        <v>2994</v>
      </c>
      <c r="M570" s="49" t="s">
        <v>1</v>
      </c>
      <c r="N570" s="53">
        <v>44015</v>
      </c>
      <c r="O570" s="53">
        <v>43977</v>
      </c>
      <c r="P570" s="53">
        <v>44286</v>
      </c>
      <c r="Q570" s="54">
        <v>6139</v>
      </c>
      <c r="R570" s="55">
        <v>0.5</v>
      </c>
      <c r="S570" s="54" t="s">
        <v>226</v>
      </c>
      <c r="T570" s="286">
        <v>3069.5</v>
      </c>
    </row>
    <row r="571" spans="2:20" s="11" customFormat="1" ht="167.25" customHeight="1" x14ac:dyDescent="0.2">
      <c r="B571" s="350"/>
      <c r="C571" s="351"/>
      <c r="D571" s="316"/>
      <c r="E571" s="49" t="s">
        <v>2672</v>
      </c>
      <c r="F571" s="52" t="s">
        <v>2748</v>
      </c>
      <c r="G571" s="50" t="s">
        <v>3069</v>
      </c>
      <c r="H571" s="284" t="s">
        <v>3284</v>
      </c>
      <c r="I571" s="285" t="s">
        <v>2737</v>
      </c>
      <c r="J571" s="52" t="s">
        <v>316</v>
      </c>
      <c r="K571" s="52" t="s">
        <v>317</v>
      </c>
      <c r="L571" s="284" t="s">
        <v>2802</v>
      </c>
      <c r="M571" s="49" t="s">
        <v>22</v>
      </c>
      <c r="N571" s="53">
        <v>44008</v>
      </c>
      <c r="O571" s="53">
        <v>43997</v>
      </c>
      <c r="P571" s="53">
        <v>44195</v>
      </c>
      <c r="Q571" s="54">
        <v>9340</v>
      </c>
      <c r="R571" s="55">
        <v>0.5</v>
      </c>
      <c r="S571" s="54" t="s">
        <v>226</v>
      </c>
      <c r="T571" s="286">
        <v>4670</v>
      </c>
    </row>
    <row r="572" spans="2:20" s="11" customFormat="1" ht="167.25" customHeight="1" x14ac:dyDescent="0.2">
      <c r="B572" s="350"/>
      <c r="C572" s="351"/>
      <c r="D572" s="316"/>
      <c r="E572" s="49" t="s">
        <v>2672</v>
      </c>
      <c r="F572" s="52" t="s">
        <v>2748</v>
      </c>
      <c r="G572" s="50" t="s">
        <v>3067</v>
      </c>
      <c r="H572" s="284" t="s">
        <v>3007</v>
      </c>
      <c r="I572" s="285" t="s">
        <v>2738</v>
      </c>
      <c r="J572" s="52" t="s">
        <v>316</v>
      </c>
      <c r="K572" s="52" t="s">
        <v>317</v>
      </c>
      <c r="L572" s="284" t="s">
        <v>2803</v>
      </c>
      <c r="M572" s="49" t="s">
        <v>29</v>
      </c>
      <c r="N572" s="53">
        <v>44008</v>
      </c>
      <c r="O572" s="53">
        <v>43983</v>
      </c>
      <c r="P572" s="53">
        <v>44285</v>
      </c>
      <c r="Q572" s="54">
        <v>16780.71</v>
      </c>
      <c r="R572" s="55">
        <v>0.5</v>
      </c>
      <c r="S572" s="54" t="s">
        <v>226</v>
      </c>
      <c r="T572" s="286">
        <v>8390.36</v>
      </c>
    </row>
    <row r="573" spans="2:20" s="11" customFormat="1" ht="167.25" customHeight="1" x14ac:dyDescent="0.2">
      <c r="B573" s="350"/>
      <c r="C573" s="351"/>
      <c r="D573" s="316"/>
      <c r="E573" s="49" t="s">
        <v>2672</v>
      </c>
      <c r="F573" s="52" t="s">
        <v>2748</v>
      </c>
      <c r="G573" s="50" t="s">
        <v>3066</v>
      </c>
      <c r="H573" s="284" t="s">
        <v>2782</v>
      </c>
      <c r="I573" s="285" t="s">
        <v>2739</v>
      </c>
      <c r="J573" s="52" t="s">
        <v>316</v>
      </c>
      <c r="K573" s="52" t="s">
        <v>317</v>
      </c>
      <c r="L573" s="284" t="s">
        <v>2804</v>
      </c>
      <c r="M573" s="49" t="s">
        <v>1091</v>
      </c>
      <c r="N573" s="53">
        <v>44008</v>
      </c>
      <c r="O573" s="53">
        <v>43983</v>
      </c>
      <c r="P573" s="53">
        <v>44285</v>
      </c>
      <c r="Q573" s="54">
        <v>32078</v>
      </c>
      <c r="R573" s="55">
        <v>0.5</v>
      </c>
      <c r="S573" s="54" t="s">
        <v>226</v>
      </c>
      <c r="T573" s="286">
        <v>16039</v>
      </c>
    </row>
    <row r="574" spans="2:20" s="11" customFormat="1" ht="167.25" customHeight="1" x14ac:dyDescent="0.2">
      <c r="B574" s="350"/>
      <c r="C574" s="351"/>
      <c r="D574" s="316"/>
      <c r="E574" s="49" t="s">
        <v>2672</v>
      </c>
      <c r="F574" s="52" t="s">
        <v>2748</v>
      </c>
      <c r="G574" s="50" t="s">
        <v>1915</v>
      </c>
      <c r="H574" s="284" t="s">
        <v>3285</v>
      </c>
      <c r="I574" s="285" t="s">
        <v>2740</v>
      </c>
      <c r="J574" s="52" t="s">
        <v>316</v>
      </c>
      <c r="K574" s="52" t="s">
        <v>317</v>
      </c>
      <c r="L574" s="284" t="s">
        <v>2805</v>
      </c>
      <c r="M574" s="49" t="s">
        <v>13</v>
      </c>
      <c r="N574" s="53">
        <v>44008</v>
      </c>
      <c r="O574" s="53">
        <v>43983</v>
      </c>
      <c r="P574" s="53">
        <v>44285</v>
      </c>
      <c r="Q574" s="54">
        <v>13057.78</v>
      </c>
      <c r="R574" s="55">
        <v>0.5</v>
      </c>
      <c r="S574" s="54" t="s">
        <v>226</v>
      </c>
      <c r="T574" s="286">
        <v>6528.89</v>
      </c>
    </row>
    <row r="575" spans="2:20" s="11" customFormat="1" ht="167.25" customHeight="1" x14ac:dyDescent="0.2">
      <c r="B575" s="350"/>
      <c r="C575" s="351"/>
      <c r="D575" s="316"/>
      <c r="E575" s="49" t="s">
        <v>2672</v>
      </c>
      <c r="F575" s="52" t="s">
        <v>2748</v>
      </c>
      <c r="G575" s="50" t="s">
        <v>2995</v>
      </c>
      <c r="H575" s="284" t="s">
        <v>2996</v>
      </c>
      <c r="I575" s="285" t="s">
        <v>2824</v>
      </c>
      <c r="J575" s="52" t="s">
        <v>316</v>
      </c>
      <c r="K575" s="52" t="s">
        <v>317</v>
      </c>
      <c r="L575" s="284" t="s">
        <v>2997</v>
      </c>
      <c r="M575" s="49" t="s">
        <v>3255</v>
      </c>
      <c r="N575" s="53">
        <v>44015</v>
      </c>
      <c r="O575" s="53">
        <v>43983</v>
      </c>
      <c r="P575" s="53">
        <v>44286</v>
      </c>
      <c r="Q575" s="54">
        <v>38279.5</v>
      </c>
      <c r="R575" s="55">
        <v>0.5</v>
      </c>
      <c r="S575" s="54" t="s">
        <v>226</v>
      </c>
      <c r="T575" s="286">
        <v>19139.75</v>
      </c>
    </row>
    <row r="576" spans="2:20" s="11" customFormat="1" ht="167.25" customHeight="1" x14ac:dyDescent="0.2">
      <c r="B576" s="350"/>
      <c r="C576" s="351"/>
      <c r="D576" s="316"/>
      <c r="E576" s="49" t="s">
        <v>2672</v>
      </c>
      <c r="F576" s="52" t="s">
        <v>2748</v>
      </c>
      <c r="G576" s="50" t="s">
        <v>3065</v>
      </c>
      <c r="H576" s="284" t="s">
        <v>2783</v>
      </c>
      <c r="I576" s="285" t="s">
        <v>2741</v>
      </c>
      <c r="J576" s="52" t="s">
        <v>316</v>
      </c>
      <c r="K576" s="52" t="s">
        <v>317</v>
      </c>
      <c r="L576" s="284" t="s">
        <v>2806</v>
      </c>
      <c r="M576" s="49" t="s">
        <v>22</v>
      </c>
      <c r="N576" s="53">
        <v>44008</v>
      </c>
      <c r="O576" s="53">
        <v>43997</v>
      </c>
      <c r="P576" s="53">
        <v>44285</v>
      </c>
      <c r="Q576" s="54">
        <v>19554.97</v>
      </c>
      <c r="R576" s="55">
        <v>0.5</v>
      </c>
      <c r="S576" s="54" t="s">
        <v>226</v>
      </c>
      <c r="T576" s="286">
        <v>9777.49</v>
      </c>
    </row>
    <row r="577" spans="2:20" s="11" customFormat="1" ht="87.75" customHeight="1" x14ac:dyDescent="0.2">
      <c r="B577" s="350"/>
      <c r="C577" s="351"/>
      <c r="D577" s="316"/>
      <c r="E577" s="49" t="s">
        <v>2672</v>
      </c>
      <c r="F577" s="52" t="s">
        <v>2748</v>
      </c>
      <c r="G577" s="50" t="s">
        <v>2998</v>
      </c>
      <c r="H577" s="284" t="s">
        <v>3000</v>
      </c>
      <c r="I577" s="285" t="s">
        <v>2825</v>
      </c>
      <c r="J577" s="52" t="s">
        <v>316</v>
      </c>
      <c r="K577" s="52" t="s">
        <v>317</v>
      </c>
      <c r="L577" s="284" t="s">
        <v>3002</v>
      </c>
      <c r="M577" s="49" t="s">
        <v>22</v>
      </c>
      <c r="N577" s="53">
        <v>44015</v>
      </c>
      <c r="O577" s="53">
        <v>43979</v>
      </c>
      <c r="P577" s="53">
        <v>44286</v>
      </c>
      <c r="Q577" s="54">
        <v>20025.169999999998</v>
      </c>
      <c r="R577" s="55">
        <v>0.5</v>
      </c>
      <c r="S577" s="54" t="s">
        <v>226</v>
      </c>
      <c r="T577" s="286">
        <v>10012.59</v>
      </c>
    </row>
    <row r="578" spans="2:20" s="11" customFormat="1" ht="87.75" customHeight="1" x14ac:dyDescent="0.2">
      <c r="B578" s="350"/>
      <c r="C578" s="351"/>
      <c r="D578" s="316"/>
      <c r="E578" s="49" t="s">
        <v>2672</v>
      </c>
      <c r="F578" s="52" t="s">
        <v>2748</v>
      </c>
      <c r="G578" s="50" t="s">
        <v>2999</v>
      </c>
      <c r="H578" s="284" t="s">
        <v>3001</v>
      </c>
      <c r="I578" s="285" t="s">
        <v>2826</v>
      </c>
      <c r="J578" s="52" t="s">
        <v>316</v>
      </c>
      <c r="K578" s="52" t="s">
        <v>317</v>
      </c>
      <c r="L578" s="284" t="s">
        <v>3003</v>
      </c>
      <c r="M578" s="49" t="s">
        <v>1</v>
      </c>
      <c r="N578" s="53">
        <v>44011</v>
      </c>
      <c r="O578" s="53">
        <v>43978</v>
      </c>
      <c r="P578" s="53">
        <v>44286</v>
      </c>
      <c r="Q578" s="54">
        <v>5846.42</v>
      </c>
      <c r="R578" s="55">
        <v>0.5</v>
      </c>
      <c r="S578" s="54" t="s">
        <v>226</v>
      </c>
      <c r="T578" s="286">
        <v>2923.21</v>
      </c>
    </row>
    <row r="579" spans="2:20" s="11" customFormat="1" ht="87.75" customHeight="1" x14ac:dyDescent="0.2">
      <c r="B579" s="350"/>
      <c r="C579" s="351"/>
      <c r="D579" s="316"/>
      <c r="E579" s="49" t="s">
        <v>2672</v>
      </c>
      <c r="F579" s="52" t="s">
        <v>2748</v>
      </c>
      <c r="G579" s="50" t="s">
        <v>3422</v>
      </c>
      <c r="H579" s="284" t="s">
        <v>2784</v>
      </c>
      <c r="I579" s="285" t="s">
        <v>2742</v>
      </c>
      <c r="J579" s="52" t="s">
        <v>316</v>
      </c>
      <c r="K579" s="52" t="s">
        <v>317</v>
      </c>
      <c r="L579" s="284" t="s">
        <v>2807</v>
      </c>
      <c r="M579" s="49" t="s">
        <v>22</v>
      </c>
      <c r="N579" s="53">
        <v>44008</v>
      </c>
      <c r="O579" s="53">
        <v>43983</v>
      </c>
      <c r="P579" s="53">
        <v>44285</v>
      </c>
      <c r="Q579" s="54">
        <v>16243</v>
      </c>
      <c r="R579" s="55">
        <v>0.5</v>
      </c>
      <c r="S579" s="54" t="s">
        <v>226</v>
      </c>
      <c r="T579" s="286">
        <v>8121.5</v>
      </c>
    </row>
    <row r="580" spans="2:20" s="11" customFormat="1" ht="167.25" customHeight="1" x14ac:dyDescent="0.2">
      <c r="B580" s="350"/>
      <c r="C580" s="351"/>
      <c r="D580" s="316"/>
      <c r="E580" s="49" t="s">
        <v>2672</v>
      </c>
      <c r="F580" s="52" t="s">
        <v>2748</v>
      </c>
      <c r="G580" s="50" t="s">
        <v>3004</v>
      </c>
      <c r="H580" s="284" t="s">
        <v>3007</v>
      </c>
      <c r="I580" s="285" t="s">
        <v>2827</v>
      </c>
      <c r="J580" s="52" t="s">
        <v>316</v>
      </c>
      <c r="K580" s="52" t="s">
        <v>317</v>
      </c>
      <c r="L580" s="284" t="s">
        <v>3008</v>
      </c>
      <c r="M580" s="49" t="s">
        <v>19</v>
      </c>
      <c r="N580" s="53">
        <v>44015</v>
      </c>
      <c r="O580" s="53">
        <v>43983</v>
      </c>
      <c r="P580" s="53">
        <v>44286</v>
      </c>
      <c r="Q580" s="54">
        <v>4412.24</v>
      </c>
      <c r="R580" s="55">
        <v>0.5</v>
      </c>
      <c r="S580" s="54" t="s">
        <v>226</v>
      </c>
      <c r="T580" s="286">
        <v>2206.12</v>
      </c>
    </row>
    <row r="581" spans="2:20" s="11" customFormat="1" ht="167.25" customHeight="1" x14ac:dyDescent="0.2">
      <c r="B581" s="350"/>
      <c r="C581" s="351"/>
      <c r="D581" s="316"/>
      <c r="E581" s="49" t="s">
        <v>2672</v>
      </c>
      <c r="F581" s="52" t="s">
        <v>2748</v>
      </c>
      <c r="G581" s="50" t="s">
        <v>3005</v>
      </c>
      <c r="H581" s="284" t="s">
        <v>3007</v>
      </c>
      <c r="I581" s="285" t="s">
        <v>2828</v>
      </c>
      <c r="J581" s="52" t="s">
        <v>316</v>
      </c>
      <c r="K581" s="52" t="s">
        <v>317</v>
      </c>
      <c r="L581" s="284" t="s">
        <v>3008</v>
      </c>
      <c r="M581" s="49" t="s">
        <v>19</v>
      </c>
      <c r="N581" s="53">
        <v>44015</v>
      </c>
      <c r="O581" s="53">
        <v>43983</v>
      </c>
      <c r="P581" s="53">
        <v>44286</v>
      </c>
      <c r="Q581" s="54">
        <v>21720.21</v>
      </c>
      <c r="R581" s="55">
        <v>0.5</v>
      </c>
      <c r="S581" s="54" t="s">
        <v>226</v>
      </c>
      <c r="T581" s="286">
        <v>10860.11</v>
      </c>
    </row>
    <row r="582" spans="2:20" s="11" customFormat="1" ht="167.25" customHeight="1" x14ac:dyDescent="0.2">
      <c r="B582" s="350"/>
      <c r="C582" s="351"/>
      <c r="D582" s="316"/>
      <c r="E582" s="49" t="s">
        <v>2672</v>
      </c>
      <c r="F582" s="52" t="s">
        <v>2748</v>
      </c>
      <c r="G582" s="50" t="s">
        <v>3006</v>
      </c>
      <c r="H582" s="284" t="s">
        <v>3007</v>
      </c>
      <c r="I582" s="285" t="s">
        <v>2829</v>
      </c>
      <c r="J582" s="52" t="s">
        <v>316</v>
      </c>
      <c r="K582" s="52" t="s">
        <v>317</v>
      </c>
      <c r="L582" s="284" t="s">
        <v>3008</v>
      </c>
      <c r="M582" s="49" t="s">
        <v>19</v>
      </c>
      <c r="N582" s="53">
        <v>44015</v>
      </c>
      <c r="O582" s="53">
        <v>43983</v>
      </c>
      <c r="P582" s="53">
        <v>44286</v>
      </c>
      <c r="Q582" s="54">
        <v>6200</v>
      </c>
      <c r="R582" s="55">
        <v>0.5</v>
      </c>
      <c r="S582" s="54" t="s">
        <v>226</v>
      </c>
      <c r="T582" s="286">
        <v>3100</v>
      </c>
    </row>
    <row r="583" spans="2:20" s="11" customFormat="1" ht="167.25" customHeight="1" x14ac:dyDescent="0.2">
      <c r="B583" s="350"/>
      <c r="C583" s="351"/>
      <c r="D583" s="316"/>
      <c r="E583" s="49" t="s">
        <v>2672</v>
      </c>
      <c r="F583" s="52" t="s">
        <v>2673</v>
      </c>
      <c r="G583" s="50" t="s">
        <v>3063</v>
      </c>
      <c r="H583" s="284" t="s">
        <v>3286</v>
      </c>
      <c r="I583" s="285" t="s">
        <v>2743</v>
      </c>
      <c r="J583" s="52" t="s">
        <v>316</v>
      </c>
      <c r="K583" s="52" t="s">
        <v>317</v>
      </c>
      <c r="L583" s="284" t="s">
        <v>3287</v>
      </c>
      <c r="M583" s="49" t="s">
        <v>22</v>
      </c>
      <c r="N583" s="53">
        <v>43987</v>
      </c>
      <c r="O583" s="53">
        <v>43992</v>
      </c>
      <c r="P583" s="53">
        <v>44174</v>
      </c>
      <c r="Q583" s="54">
        <v>171042.93</v>
      </c>
      <c r="R583" s="55">
        <v>0.95</v>
      </c>
      <c r="S583" s="54" t="s">
        <v>226</v>
      </c>
      <c r="T583" s="286">
        <v>162490.78</v>
      </c>
    </row>
    <row r="584" spans="2:20" s="11" customFormat="1" ht="167.25" customHeight="1" x14ac:dyDescent="0.2">
      <c r="B584" s="350"/>
      <c r="C584" s="351"/>
      <c r="D584" s="316"/>
      <c r="E584" s="49" t="s">
        <v>2672</v>
      </c>
      <c r="F584" s="52" t="s">
        <v>2748</v>
      </c>
      <c r="G584" s="50" t="s">
        <v>3009</v>
      </c>
      <c r="H584" s="284" t="s">
        <v>3288</v>
      </c>
      <c r="I584" s="285" t="s">
        <v>2830</v>
      </c>
      <c r="J584" s="52" t="s">
        <v>316</v>
      </c>
      <c r="K584" s="52" t="s">
        <v>317</v>
      </c>
      <c r="L584" s="284" t="s">
        <v>3010</v>
      </c>
      <c r="M584" s="49" t="s">
        <v>29</v>
      </c>
      <c r="N584" s="53">
        <v>44011</v>
      </c>
      <c r="O584" s="53">
        <v>43983</v>
      </c>
      <c r="P584" s="53">
        <v>44286</v>
      </c>
      <c r="Q584" s="54">
        <v>7316.5</v>
      </c>
      <c r="R584" s="55">
        <v>0.5</v>
      </c>
      <c r="S584" s="54" t="s">
        <v>226</v>
      </c>
      <c r="T584" s="286">
        <v>3658.25</v>
      </c>
    </row>
    <row r="585" spans="2:20" s="11" customFormat="1" ht="167.25" customHeight="1" x14ac:dyDescent="0.2">
      <c r="B585" s="350"/>
      <c r="C585" s="351"/>
      <c r="D585" s="316"/>
      <c r="E585" s="49" t="s">
        <v>2672</v>
      </c>
      <c r="F585" s="52" t="s">
        <v>2748</v>
      </c>
      <c r="G585" s="50" t="s">
        <v>3021</v>
      </c>
      <c r="H585" s="284" t="s">
        <v>3011</v>
      </c>
      <c r="I585" s="285" t="s">
        <v>2831</v>
      </c>
      <c r="J585" s="52" t="s">
        <v>316</v>
      </c>
      <c r="K585" s="52" t="s">
        <v>317</v>
      </c>
      <c r="L585" s="284" t="s">
        <v>3015</v>
      </c>
      <c r="M585" s="49" t="s">
        <v>1</v>
      </c>
      <c r="N585" s="53">
        <v>44011</v>
      </c>
      <c r="O585" s="53">
        <v>43979</v>
      </c>
      <c r="P585" s="53">
        <v>44286</v>
      </c>
      <c r="Q585" s="54">
        <v>7582.16</v>
      </c>
      <c r="R585" s="55">
        <v>0.5</v>
      </c>
      <c r="S585" s="54" t="s">
        <v>226</v>
      </c>
      <c r="T585" s="286">
        <v>3791.08</v>
      </c>
    </row>
    <row r="586" spans="2:20" s="11" customFormat="1" ht="87.75" customHeight="1" x14ac:dyDescent="0.2">
      <c r="B586" s="350"/>
      <c r="C586" s="351"/>
      <c r="D586" s="316"/>
      <c r="E586" s="49" t="s">
        <v>2672</v>
      </c>
      <c r="F586" s="52" t="s">
        <v>2748</v>
      </c>
      <c r="G586" s="50" t="s">
        <v>3022</v>
      </c>
      <c r="H586" s="284" t="s">
        <v>3012</v>
      </c>
      <c r="I586" s="285" t="s">
        <v>2832</v>
      </c>
      <c r="J586" s="52" t="s">
        <v>316</v>
      </c>
      <c r="K586" s="52" t="s">
        <v>317</v>
      </c>
      <c r="L586" s="284" t="s">
        <v>2808</v>
      </c>
      <c r="M586" s="49" t="s">
        <v>27</v>
      </c>
      <c r="N586" s="53">
        <v>44011</v>
      </c>
      <c r="O586" s="53">
        <v>43983</v>
      </c>
      <c r="P586" s="53">
        <v>44286</v>
      </c>
      <c r="Q586" s="54">
        <v>17686.21</v>
      </c>
      <c r="R586" s="55">
        <v>0.5</v>
      </c>
      <c r="S586" s="54" t="s">
        <v>226</v>
      </c>
      <c r="T586" s="286">
        <v>8843.11</v>
      </c>
    </row>
    <row r="587" spans="2:20" s="11" customFormat="1" ht="165.75" customHeight="1" x14ac:dyDescent="0.2">
      <c r="B587" s="350"/>
      <c r="C587" s="351"/>
      <c r="D587" s="316"/>
      <c r="E587" s="49" t="s">
        <v>2672</v>
      </c>
      <c r="F587" s="52" t="s">
        <v>2748</v>
      </c>
      <c r="G587" s="50" t="s">
        <v>3023</v>
      </c>
      <c r="H587" s="284" t="s">
        <v>3013</v>
      </c>
      <c r="I587" s="285" t="s">
        <v>2833</v>
      </c>
      <c r="J587" s="52" t="s">
        <v>316</v>
      </c>
      <c r="K587" s="52" t="s">
        <v>317</v>
      </c>
      <c r="L587" s="284" t="s">
        <v>3016</v>
      </c>
      <c r="M587" s="49" t="s">
        <v>1</v>
      </c>
      <c r="N587" s="53">
        <v>44011</v>
      </c>
      <c r="O587" s="53">
        <v>43980</v>
      </c>
      <c r="P587" s="53">
        <v>44286</v>
      </c>
      <c r="Q587" s="54">
        <v>27952.55</v>
      </c>
      <c r="R587" s="55">
        <v>0.5</v>
      </c>
      <c r="S587" s="54" t="s">
        <v>226</v>
      </c>
      <c r="T587" s="286">
        <v>13976.28</v>
      </c>
    </row>
    <row r="588" spans="2:20" s="11" customFormat="1" ht="165.75" customHeight="1" x14ac:dyDescent="0.2">
      <c r="B588" s="350"/>
      <c r="C588" s="351"/>
      <c r="D588" s="316"/>
      <c r="E588" s="49" t="s">
        <v>2672</v>
      </c>
      <c r="F588" s="52" t="s">
        <v>2748</v>
      </c>
      <c r="G588" s="50" t="s">
        <v>3020</v>
      </c>
      <c r="H588" s="284" t="s">
        <v>3024</v>
      </c>
      <c r="I588" s="285" t="s">
        <v>2834</v>
      </c>
      <c r="J588" s="52" t="s">
        <v>316</v>
      </c>
      <c r="K588" s="52" t="s">
        <v>317</v>
      </c>
      <c r="L588" s="284" t="s">
        <v>3017</v>
      </c>
      <c r="M588" s="49" t="s">
        <v>29</v>
      </c>
      <c r="N588" s="53">
        <v>44011</v>
      </c>
      <c r="O588" s="53">
        <v>43983</v>
      </c>
      <c r="P588" s="53">
        <v>44286</v>
      </c>
      <c r="Q588" s="54">
        <v>3486.74</v>
      </c>
      <c r="R588" s="55">
        <v>0.5</v>
      </c>
      <c r="S588" s="54" t="s">
        <v>226</v>
      </c>
      <c r="T588" s="286">
        <v>1743.37</v>
      </c>
    </row>
    <row r="589" spans="2:20" s="11" customFormat="1" ht="165.75" customHeight="1" x14ac:dyDescent="0.2">
      <c r="B589" s="350"/>
      <c r="C589" s="351"/>
      <c r="D589" s="316"/>
      <c r="E589" s="49" t="s">
        <v>2672</v>
      </c>
      <c r="F589" s="52" t="s">
        <v>2748</v>
      </c>
      <c r="G589" s="50" t="s">
        <v>931</v>
      </c>
      <c r="H589" s="284" t="s">
        <v>3014</v>
      </c>
      <c r="I589" s="285" t="s">
        <v>2835</v>
      </c>
      <c r="J589" s="52" t="s">
        <v>316</v>
      </c>
      <c r="K589" s="52" t="s">
        <v>317</v>
      </c>
      <c r="L589" s="284" t="s">
        <v>3018</v>
      </c>
      <c r="M589" s="49" t="s">
        <v>95</v>
      </c>
      <c r="N589" s="53">
        <v>44011</v>
      </c>
      <c r="O589" s="53">
        <v>43983</v>
      </c>
      <c r="P589" s="53">
        <v>44286</v>
      </c>
      <c r="Q589" s="54">
        <v>18943.43</v>
      </c>
      <c r="R589" s="55">
        <v>0.5</v>
      </c>
      <c r="S589" s="54" t="s">
        <v>226</v>
      </c>
      <c r="T589" s="286">
        <v>9471.7199999999993</v>
      </c>
    </row>
    <row r="590" spans="2:20" s="11" customFormat="1" ht="165.75" customHeight="1" x14ac:dyDescent="0.2">
      <c r="B590" s="350"/>
      <c r="C590" s="351"/>
      <c r="D590" s="316"/>
      <c r="E590" s="49" t="s">
        <v>2672</v>
      </c>
      <c r="F590" s="52" t="s">
        <v>2748</v>
      </c>
      <c r="G590" s="50" t="s">
        <v>3249</v>
      </c>
      <c r="H590" s="284" t="s">
        <v>3289</v>
      </c>
      <c r="I590" s="285" t="s">
        <v>2836</v>
      </c>
      <c r="J590" s="52" t="s">
        <v>316</v>
      </c>
      <c r="K590" s="52" t="s">
        <v>317</v>
      </c>
      <c r="L590" s="284" t="s">
        <v>3019</v>
      </c>
      <c r="M590" s="49" t="s">
        <v>7</v>
      </c>
      <c r="N590" s="53">
        <v>44011</v>
      </c>
      <c r="O590" s="53">
        <v>43983</v>
      </c>
      <c r="P590" s="53">
        <v>44286</v>
      </c>
      <c r="Q590" s="54">
        <v>26750</v>
      </c>
      <c r="R590" s="55">
        <v>0.5</v>
      </c>
      <c r="S590" s="54" t="s">
        <v>226</v>
      </c>
      <c r="T590" s="286">
        <v>13375</v>
      </c>
    </row>
    <row r="591" spans="2:20" s="11" customFormat="1" ht="165.75" customHeight="1" x14ac:dyDescent="0.2">
      <c r="B591" s="350"/>
      <c r="C591" s="351"/>
      <c r="D591" s="316"/>
      <c r="E591" s="49" t="s">
        <v>2672</v>
      </c>
      <c r="F591" s="52" t="s">
        <v>2748</v>
      </c>
      <c r="G591" s="50" t="s">
        <v>3047</v>
      </c>
      <c r="H591" s="284" t="s">
        <v>3025</v>
      </c>
      <c r="I591" s="285" t="s">
        <v>2837</v>
      </c>
      <c r="J591" s="52" t="s">
        <v>316</v>
      </c>
      <c r="K591" s="52" t="s">
        <v>317</v>
      </c>
      <c r="L591" s="284" t="s">
        <v>3027</v>
      </c>
      <c r="M591" s="49" t="s">
        <v>29</v>
      </c>
      <c r="N591" s="53">
        <v>44015</v>
      </c>
      <c r="O591" s="53">
        <v>43983</v>
      </c>
      <c r="P591" s="53">
        <v>44286</v>
      </c>
      <c r="Q591" s="54">
        <v>30626.39</v>
      </c>
      <c r="R591" s="55">
        <v>0.5</v>
      </c>
      <c r="S591" s="54" t="s">
        <v>226</v>
      </c>
      <c r="T591" s="286">
        <v>15313.2</v>
      </c>
    </row>
    <row r="592" spans="2:20" s="11" customFormat="1" ht="165.75" customHeight="1" x14ac:dyDescent="0.2">
      <c r="B592" s="350"/>
      <c r="C592" s="351"/>
      <c r="D592" s="316"/>
      <c r="E592" s="49" t="s">
        <v>2672</v>
      </c>
      <c r="F592" s="52" t="s">
        <v>2748</v>
      </c>
      <c r="G592" s="50" t="s">
        <v>3048</v>
      </c>
      <c r="H592" s="284" t="s">
        <v>3026</v>
      </c>
      <c r="I592" s="285" t="s">
        <v>2838</v>
      </c>
      <c r="J592" s="52" t="s">
        <v>316</v>
      </c>
      <c r="K592" s="52" t="s">
        <v>317</v>
      </c>
      <c r="L592" s="284" t="s">
        <v>3028</v>
      </c>
      <c r="M592" s="49" t="s">
        <v>3256</v>
      </c>
      <c r="N592" s="53">
        <v>44021</v>
      </c>
      <c r="O592" s="53">
        <v>43983</v>
      </c>
      <c r="P592" s="53">
        <v>44286</v>
      </c>
      <c r="Q592" s="54">
        <v>16223.8</v>
      </c>
      <c r="R592" s="55">
        <v>0.5</v>
      </c>
      <c r="S592" s="54" t="s">
        <v>226</v>
      </c>
      <c r="T592" s="286">
        <v>8111.9</v>
      </c>
    </row>
    <row r="593" spans="2:20" s="11" customFormat="1" ht="165.75" customHeight="1" x14ac:dyDescent="0.2">
      <c r="B593" s="350"/>
      <c r="C593" s="351"/>
      <c r="D593" s="316"/>
      <c r="E593" s="49" t="s">
        <v>2672</v>
      </c>
      <c r="F593" s="52" t="s">
        <v>2748</v>
      </c>
      <c r="G593" s="50" t="s">
        <v>3049</v>
      </c>
      <c r="H593" s="284" t="s">
        <v>3423</v>
      </c>
      <c r="I593" s="285" t="s">
        <v>2839</v>
      </c>
      <c r="J593" s="52" t="s">
        <v>316</v>
      </c>
      <c r="K593" s="52" t="s">
        <v>317</v>
      </c>
      <c r="L593" s="284" t="s">
        <v>2808</v>
      </c>
      <c r="M593" s="49" t="s">
        <v>29</v>
      </c>
      <c r="N593" s="53">
        <v>44015</v>
      </c>
      <c r="O593" s="53">
        <v>43983</v>
      </c>
      <c r="P593" s="53">
        <v>44286</v>
      </c>
      <c r="Q593" s="54">
        <v>19255</v>
      </c>
      <c r="R593" s="55">
        <v>0.5</v>
      </c>
      <c r="S593" s="54" t="s">
        <v>226</v>
      </c>
      <c r="T593" s="286">
        <v>9627.5</v>
      </c>
    </row>
    <row r="594" spans="2:20" s="11" customFormat="1" ht="165.75" customHeight="1" x14ac:dyDescent="0.2">
      <c r="B594" s="350"/>
      <c r="C594" s="351"/>
      <c r="D594" s="316"/>
      <c r="E594" s="49" t="s">
        <v>2672</v>
      </c>
      <c r="F594" s="52" t="s">
        <v>2673</v>
      </c>
      <c r="G594" s="50" t="s">
        <v>1801</v>
      </c>
      <c r="H594" s="284" t="s">
        <v>2785</v>
      </c>
      <c r="I594" s="285" t="s">
        <v>2744</v>
      </c>
      <c r="J594" s="52" t="s">
        <v>316</v>
      </c>
      <c r="K594" s="52" t="s">
        <v>317</v>
      </c>
      <c r="L594" s="284" t="s">
        <v>3290</v>
      </c>
      <c r="M594" s="49" t="s">
        <v>13</v>
      </c>
      <c r="N594" s="53">
        <v>43994</v>
      </c>
      <c r="O594" s="53">
        <v>43952</v>
      </c>
      <c r="P594" s="53">
        <v>44181</v>
      </c>
      <c r="Q594" s="54">
        <v>103496.02</v>
      </c>
      <c r="R594" s="55">
        <v>0.8</v>
      </c>
      <c r="S594" s="54" t="s">
        <v>226</v>
      </c>
      <c r="T594" s="286">
        <v>82796.820000000007</v>
      </c>
    </row>
    <row r="595" spans="2:20" s="11" customFormat="1" ht="165.75" customHeight="1" x14ac:dyDescent="0.2">
      <c r="B595" s="350"/>
      <c r="C595" s="351"/>
      <c r="D595" s="316"/>
      <c r="E595" s="49" t="s">
        <v>2672</v>
      </c>
      <c r="F595" s="52" t="s">
        <v>2748</v>
      </c>
      <c r="G595" s="50" t="s">
        <v>3050</v>
      </c>
      <c r="H595" s="284" t="s">
        <v>3291</v>
      </c>
      <c r="I595" s="285" t="s">
        <v>2840</v>
      </c>
      <c r="J595" s="52" t="s">
        <v>316</v>
      </c>
      <c r="K595" s="52" t="s">
        <v>317</v>
      </c>
      <c r="L595" s="284" t="s">
        <v>2808</v>
      </c>
      <c r="M595" s="49" t="s">
        <v>1</v>
      </c>
      <c r="N595" s="53">
        <v>44029</v>
      </c>
      <c r="O595" s="53">
        <v>43983</v>
      </c>
      <c r="P595" s="53">
        <v>44286</v>
      </c>
      <c r="Q595" s="54">
        <v>38257.120000000003</v>
      </c>
      <c r="R595" s="55">
        <v>0.5</v>
      </c>
      <c r="S595" s="54" t="s">
        <v>226</v>
      </c>
      <c r="T595" s="286">
        <v>19128.560000000001</v>
      </c>
    </row>
    <row r="596" spans="2:20" s="11" customFormat="1" ht="165.75" customHeight="1" x14ac:dyDescent="0.2">
      <c r="B596" s="350"/>
      <c r="C596" s="351"/>
      <c r="D596" s="316"/>
      <c r="E596" s="49" t="s">
        <v>2672</v>
      </c>
      <c r="F596" s="52" t="s">
        <v>2748</v>
      </c>
      <c r="G596" s="50" t="s">
        <v>1737</v>
      </c>
      <c r="H596" s="284" t="s">
        <v>3292</v>
      </c>
      <c r="I596" s="285" t="s">
        <v>2841</v>
      </c>
      <c r="J596" s="52" t="s">
        <v>316</v>
      </c>
      <c r="K596" s="52" t="s">
        <v>317</v>
      </c>
      <c r="L596" s="284" t="s">
        <v>3036</v>
      </c>
      <c r="M596" s="49" t="s">
        <v>3257</v>
      </c>
      <c r="N596" s="53">
        <v>44011</v>
      </c>
      <c r="O596" s="53">
        <v>43983</v>
      </c>
      <c r="P596" s="53">
        <v>44286</v>
      </c>
      <c r="Q596" s="54">
        <v>23849</v>
      </c>
      <c r="R596" s="55">
        <v>0.5</v>
      </c>
      <c r="S596" s="54" t="s">
        <v>226</v>
      </c>
      <c r="T596" s="286">
        <v>11924.5</v>
      </c>
    </row>
    <row r="597" spans="2:20" s="11" customFormat="1" ht="165.75" customHeight="1" x14ac:dyDescent="0.2">
      <c r="B597" s="350"/>
      <c r="C597" s="351"/>
      <c r="D597" s="316"/>
      <c r="E597" s="49" t="s">
        <v>2672</v>
      </c>
      <c r="F597" s="52" t="s">
        <v>2748</v>
      </c>
      <c r="G597" s="50" t="s">
        <v>3051</v>
      </c>
      <c r="H597" s="284" t="s">
        <v>3007</v>
      </c>
      <c r="I597" s="285" t="s">
        <v>2842</v>
      </c>
      <c r="J597" s="52" t="s">
        <v>316</v>
      </c>
      <c r="K597" s="52" t="s">
        <v>317</v>
      </c>
      <c r="L597" s="284" t="s">
        <v>3008</v>
      </c>
      <c r="M597" s="49" t="s">
        <v>19</v>
      </c>
      <c r="N597" s="53">
        <v>44011</v>
      </c>
      <c r="O597" s="53">
        <v>43983</v>
      </c>
      <c r="P597" s="53">
        <v>44286</v>
      </c>
      <c r="Q597" s="54">
        <v>7720.63</v>
      </c>
      <c r="R597" s="55">
        <v>0.5</v>
      </c>
      <c r="S597" s="54" t="s">
        <v>226</v>
      </c>
      <c r="T597" s="286">
        <v>3860.32</v>
      </c>
    </row>
    <row r="598" spans="2:20" s="11" customFormat="1" ht="165.75" customHeight="1" x14ac:dyDescent="0.2">
      <c r="B598" s="350"/>
      <c r="C598" s="351"/>
      <c r="D598" s="316"/>
      <c r="E598" s="49" t="s">
        <v>2672</v>
      </c>
      <c r="F598" s="52" t="s">
        <v>2748</v>
      </c>
      <c r="G598" s="50" t="s">
        <v>3052</v>
      </c>
      <c r="H598" s="284" t="s">
        <v>3293</v>
      </c>
      <c r="I598" s="285" t="s">
        <v>2843</v>
      </c>
      <c r="J598" s="52" t="s">
        <v>316</v>
      </c>
      <c r="K598" s="52" t="s">
        <v>317</v>
      </c>
      <c r="L598" s="284" t="s">
        <v>3037</v>
      </c>
      <c r="M598" s="49" t="s">
        <v>29</v>
      </c>
      <c r="N598" s="53">
        <v>44011</v>
      </c>
      <c r="O598" s="53">
        <v>43983</v>
      </c>
      <c r="P598" s="53">
        <v>44286</v>
      </c>
      <c r="Q598" s="54">
        <v>9051.1299999999992</v>
      </c>
      <c r="R598" s="55">
        <v>0.5</v>
      </c>
      <c r="S598" s="54" t="s">
        <v>226</v>
      </c>
      <c r="T598" s="286">
        <v>4525.57</v>
      </c>
    </row>
    <row r="599" spans="2:20" s="11" customFormat="1" ht="165.75" customHeight="1" x14ac:dyDescent="0.2">
      <c r="B599" s="350"/>
      <c r="C599" s="351"/>
      <c r="D599" s="316"/>
      <c r="E599" s="49" t="s">
        <v>2672</v>
      </c>
      <c r="F599" s="52" t="s">
        <v>2748</v>
      </c>
      <c r="G599" s="50" t="s">
        <v>3053</v>
      </c>
      <c r="H599" s="284" t="s">
        <v>3294</v>
      </c>
      <c r="I599" s="285" t="s">
        <v>2844</v>
      </c>
      <c r="J599" s="52" t="s">
        <v>316</v>
      </c>
      <c r="K599" s="52" t="s">
        <v>317</v>
      </c>
      <c r="L599" s="284" t="s">
        <v>3038</v>
      </c>
      <c r="M599" s="49" t="s">
        <v>19</v>
      </c>
      <c r="N599" s="53">
        <v>44011</v>
      </c>
      <c r="O599" s="53">
        <v>43983</v>
      </c>
      <c r="P599" s="53">
        <v>44286</v>
      </c>
      <c r="Q599" s="54">
        <v>7417.13</v>
      </c>
      <c r="R599" s="55">
        <v>0.5</v>
      </c>
      <c r="S599" s="54" t="s">
        <v>226</v>
      </c>
      <c r="T599" s="286">
        <v>3708.57</v>
      </c>
    </row>
    <row r="600" spans="2:20" s="11" customFormat="1" ht="87.75" customHeight="1" x14ac:dyDescent="0.2">
      <c r="B600" s="350"/>
      <c r="C600" s="351"/>
      <c r="D600" s="316"/>
      <c r="E600" s="49" t="s">
        <v>2672</v>
      </c>
      <c r="F600" s="52" t="s">
        <v>2748</v>
      </c>
      <c r="G600" s="50" t="s">
        <v>3054</v>
      </c>
      <c r="H600" s="284" t="s">
        <v>3029</v>
      </c>
      <c r="I600" s="285" t="s">
        <v>2845</v>
      </c>
      <c r="J600" s="52" t="s">
        <v>316</v>
      </c>
      <c r="K600" s="52" t="s">
        <v>317</v>
      </c>
      <c r="L600" s="284" t="s">
        <v>3039</v>
      </c>
      <c r="M600" s="49" t="s">
        <v>7</v>
      </c>
      <c r="N600" s="53">
        <v>44021</v>
      </c>
      <c r="O600" s="53">
        <v>43983</v>
      </c>
      <c r="P600" s="53">
        <v>44286</v>
      </c>
      <c r="Q600" s="54">
        <v>22848.16</v>
      </c>
      <c r="R600" s="55">
        <v>0.5</v>
      </c>
      <c r="S600" s="54" t="s">
        <v>226</v>
      </c>
      <c r="T600" s="286">
        <v>11424.08</v>
      </c>
    </row>
    <row r="601" spans="2:20" s="11" customFormat="1" ht="87.75" customHeight="1" x14ac:dyDescent="0.2">
      <c r="B601" s="350"/>
      <c r="C601" s="351"/>
      <c r="D601" s="316"/>
      <c r="E601" s="49" t="s">
        <v>2672</v>
      </c>
      <c r="F601" s="52" t="s">
        <v>2748</v>
      </c>
      <c r="G601" s="50" t="s">
        <v>3055</v>
      </c>
      <c r="H601" s="284" t="s">
        <v>3030</v>
      </c>
      <c r="I601" s="285" t="s">
        <v>2846</v>
      </c>
      <c r="J601" s="52" t="s">
        <v>316</v>
      </c>
      <c r="K601" s="52" t="s">
        <v>317</v>
      </c>
      <c r="L601" s="284" t="s">
        <v>3040</v>
      </c>
      <c r="M601" s="49" t="s">
        <v>27</v>
      </c>
      <c r="N601" s="53">
        <v>44011</v>
      </c>
      <c r="O601" s="53">
        <v>43983</v>
      </c>
      <c r="P601" s="53">
        <v>44286</v>
      </c>
      <c r="Q601" s="54">
        <v>7340.59</v>
      </c>
      <c r="R601" s="55">
        <v>0.5</v>
      </c>
      <c r="S601" s="54" t="s">
        <v>226</v>
      </c>
      <c r="T601" s="286">
        <v>3670.3</v>
      </c>
    </row>
    <row r="602" spans="2:20" s="11" customFormat="1" ht="148.5" customHeight="1" x14ac:dyDescent="0.2">
      <c r="B602" s="350"/>
      <c r="C602" s="351"/>
      <c r="D602" s="316"/>
      <c r="E602" s="49" t="s">
        <v>2672</v>
      </c>
      <c r="F602" s="52" t="s">
        <v>2748</v>
      </c>
      <c r="G602" s="50" t="s">
        <v>3056</v>
      </c>
      <c r="H602" s="284" t="s">
        <v>3031</v>
      </c>
      <c r="I602" s="285" t="s">
        <v>2847</v>
      </c>
      <c r="J602" s="52" t="s">
        <v>316</v>
      </c>
      <c r="K602" s="52" t="s">
        <v>317</v>
      </c>
      <c r="L602" s="284" t="s">
        <v>3295</v>
      </c>
      <c r="M602" s="49" t="s">
        <v>19</v>
      </c>
      <c r="N602" s="53">
        <v>44011</v>
      </c>
      <c r="O602" s="53">
        <v>44013</v>
      </c>
      <c r="P602" s="53">
        <v>44286</v>
      </c>
      <c r="Q602" s="54">
        <v>8741.5</v>
      </c>
      <c r="R602" s="55">
        <v>0.5</v>
      </c>
      <c r="S602" s="54" t="s">
        <v>226</v>
      </c>
      <c r="T602" s="286">
        <v>4370.75</v>
      </c>
    </row>
    <row r="603" spans="2:20" s="11" customFormat="1" ht="148.5" customHeight="1" x14ac:dyDescent="0.2">
      <c r="B603" s="350"/>
      <c r="C603" s="351"/>
      <c r="D603" s="316"/>
      <c r="E603" s="49" t="s">
        <v>2672</v>
      </c>
      <c r="F603" s="52" t="s">
        <v>2748</v>
      </c>
      <c r="G603" s="50" t="s">
        <v>1832</v>
      </c>
      <c r="H603" s="284" t="s">
        <v>3032</v>
      </c>
      <c r="I603" s="285" t="s">
        <v>2848</v>
      </c>
      <c r="J603" s="52" t="s">
        <v>316</v>
      </c>
      <c r="K603" s="52" t="s">
        <v>317</v>
      </c>
      <c r="L603" s="284" t="s">
        <v>3041</v>
      </c>
      <c r="M603" s="49" t="s">
        <v>16</v>
      </c>
      <c r="N603" s="53">
        <v>44015</v>
      </c>
      <c r="O603" s="53">
        <v>43984</v>
      </c>
      <c r="P603" s="53">
        <v>44286</v>
      </c>
      <c r="Q603" s="54">
        <v>10508.19</v>
      </c>
      <c r="R603" s="55">
        <v>0.5</v>
      </c>
      <c r="S603" s="54" t="s">
        <v>226</v>
      </c>
      <c r="T603" s="286">
        <v>5254.1</v>
      </c>
    </row>
    <row r="604" spans="2:20" s="11" customFormat="1" ht="148.5" customHeight="1" x14ac:dyDescent="0.2">
      <c r="B604" s="350"/>
      <c r="C604" s="351"/>
      <c r="D604" s="316"/>
      <c r="E604" s="49" t="s">
        <v>2672</v>
      </c>
      <c r="F604" s="52" t="s">
        <v>2748</v>
      </c>
      <c r="G604" s="50" t="s">
        <v>3057</v>
      </c>
      <c r="H604" s="284" t="s">
        <v>3297</v>
      </c>
      <c r="I604" s="285" t="s">
        <v>2849</v>
      </c>
      <c r="J604" s="52" t="s">
        <v>316</v>
      </c>
      <c r="K604" s="52" t="s">
        <v>317</v>
      </c>
      <c r="L604" s="284" t="s">
        <v>3424</v>
      </c>
      <c r="M604" s="49" t="s">
        <v>15</v>
      </c>
      <c r="N604" s="53">
        <v>44029</v>
      </c>
      <c r="O604" s="53">
        <v>43985</v>
      </c>
      <c r="P604" s="53">
        <v>44286</v>
      </c>
      <c r="Q604" s="54">
        <v>28679.61</v>
      </c>
      <c r="R604" s="55">
        <v>0.5</v>
      </c>
      <c r="S604" s="54" t="s">
        <v>226</v>
      </c>
      <c r="T604" s="286">
        <v>14339.81</v>
      </c>
    </row>
    <row r="605" spans="2:20" s="11" customFormat="1" ht="87.75" customHeight="1" x14ac:dyDescent="0.2">
      <c r="B605" s="350"/>
      <c r="C605" s="351"/>
      <c r="D605" s="316"/>
      <c r="E605" s="49" t="s">
        <v>2672</v>
      </c>
      <c r="F605" s="52" t="s">
        <v>2748</v>
      </c>
      <c r="G605" s="50" t="s">
        <v>3058</v>
      </c>
      <c r="H605" s="284" t="s">
        <v>3296</v>
      </c>
      <c r="I605" s="285" t="s">
        <v>2850</v>
      </c>
      <c r="J605" s="52" t="s">
        <v>316</v>
      </c>
      <c r="K605" s="52" t="s">
        <v>317</v>
      </c>
      <c r="L605" s="284" t="s">
        <v>3042</v>
      </c>
      <c r="M605" s="49" t="s">
        <v>22</v>
      </c>
      <c r="N605" s="53">
        <v>44011</v>
      </c>
      <c r="O605" s="53">
        <v>43997</v>
      </c>
      <c r="P605" s="53">
        <v>44286</v>
      </c>
      <c r="Q605" s="54">
        <v>5590</v>
      </c>
      <c r="R605" s="55">
        <v>0.5</v>
      </c>
      <c r="S605" s="54" t="s">
        <v>226</v>
      </c>
      <c r="T605" s="286">
        <v>2795</v>
      </c>
    </row>
    <row r="606" spans="2:20" s="11" customFormat="1" ht="110.25" customHeight="1" x14ac:dyDescent="0.2">
      <c r="B606" s="350"/>
      <c r="C606" s="351"/>
      <c r="D606" s="316"/>
      <c r="E606" s="49" t="s">
        <v>2672</v>
      </c>
      <c r="F606" s="52" t="s">
        <v>2748</v>
      </c>
      <c r="G606" s="50" t="s">
        <v>3059</v>
      </c>
      <c r="H606" s="284" t="s">
        <v>3033</v>
      </c>
      <c r="I606" s="285" t="s">
        <v>2851</v>
      </c>
      <c r="J606" s="52" t="s">
        <v>316</v>
      </c>
      <c r="K606" s="52" t="s">
        <v>317</v>
      </c>
      <c r="L606" s="284" t="s">
        <v>3043</v>
      </c>
      <c r="M606" s="49" t="s">
        <v>29</v>
      </c>
      <c r="N606" s="53">
        <v>44015</v>
      </c>
      <c r="O606" s="53">
        <v>43985</v>
      </c>
      <c r="P606" s="53">
        <v>44286</v>
      </c>
      <c r="Q606" s="54">
        <v>8512</v>
      </c>
      <c r="R606" s="55">
        <v>0.5</v>
      </c>
      <c r="S606" s="54" t="s">
        <v>226</v>
      </c>
      <c r="T606" s="286">
        <v>4256</v>
      </c>
    </row>
    <row r="607" spans="2:20" s="11" customFormat="1" ht="87.75" customHeight="1" x14ac:dyDescent="0.2">
      <c r="B607" s="350"/>
      <c r="C607" s="351"/>
      <c r="D607" s="316"/>
      <c r="E607" s="49" t="s">
        <v>2672</v>
      </c>
      <c r="F607" s="52" t="s">
        <v>2748</v>
      </c>
      <c r="G607" s="50" t="s">
        <v>1937</v>
      </c>
      <c r="H607" s="284" t="s">
        <v>3034</v>
      </c>
      <c r="I607" s="285" t="s">
        <v>2852</v>
      </c>
      <c r="J607" s="52" t="s">
        <v>316</v>
      </c>
      <c r="K607" s="52" t="s">
        <v>317</v>
      </c>
      <c r="L607" s="284" t="s">
        <v>3044</v>
      </c>
      <c r="M607" s="49" t="s">
        <v>3427</v>
      </c>
      <c r="N607" s="53">
        <v>44011</v>
      </c>
      <c r="O607" s="53">
        <v>43986</v>
      </c>
      <c r="P607" s="53">
        <v>44286</v>
      </c>
      <c r="Q607" s="54">
        <v>8422.08</v>
      </c>
      <c r="R607" s="55">
        <v>0.5</v>
      </c>
      <c r="S607" s="54" t="s">
        <v>226</v>
      </c>
      <c r="T607" s="286">
        <v>4211.04</v>
      </c>
    </row>
    <row r="608" spans="2:20" s="11" customFormat="1" ht="135" customHeight="1" x14ac:dyDescent="0.2">
      <c r="B608" s="350"/>
      <c r="C608" s="351"/>
      <c r="D608" s="316"/>
      <c r="E608" s="49" t="s">
        <v>2672</v>
      </c>
      <c r="F608" s="52" t="s">
        <v>2748</v>
      </c>
      <c r="G608" s="50" t="s">
        <v>3060</v>
      </c>
      <c r="H608" s="284" t="s">
        <v>3007</v>
      </c>
      <c r="I608" s="285" t="s">
        <v>2853</v>
      </c>
      <c r="J608" s="52" t="s">
        <v>316</v>
      </c>
      <c r="K608" s="52" t="s">
        <v>317</v>
      </c>
      <c r="L608" s="284" t="s">
        <v>3045</v>
      </c>
      <c r="M608" s="49" t="s">
        <v>16</v>
      </c>
      <c r="N608" s="53">
        <v>44015</v>
      </c>
      <c r="O608" s="53">
        <v>44013</v>
      </c>
      <c r="P608" s="53">
        <v>44286</v>
      </c>
      <c r="Q608" s="54">
        <v>8735.61</v>
      </c>
      <c r="R608" s="55">
        <v>0.5</v>
      </c>
      <c r="S608" s="54" t="s">
        <v>226</v>
      </c>
      <c r="T608" s="286">
        <v>4367.8100000000004</v>
      </c>
    </row>
    <row r="609" spans="2:20" s="11" customFormat="1" ht="135" customHeight="1" x14ac:dyDescent="0.2">
      <c r="B609" s="350"/>
      <c r="C609" s="351"/>
      <c r="D609" s="316"/>
      <c r="E609" s="49" t="s">
        <v>2672</v>
      </c>
      <c r="F609" s="52" t="s">
        <v>2748</v>
      </c>
      <c r="G609" s="50" t="s">
        <v>3061</v>
      </c>
      <c r="H609" s="284" t="s">
        <v>3035</v>
      </c>
      <c r="I609" s="285" t="s">
        <v>2854</v>
      </c>
      <c r="J609" s="52" t="s">
        <v>316</v>
      </c>
      <c r="K609" s="52" t="s">
        <v>317</v>
      </c>
      <c r="L609" s="284" t="s">
        <v>3046</v>
      </c>
      <c r="M609" s="49" t="s">
        <v>13</v>
      </c>
      <c r="N609" s="53">
        <v>44011</v>
      </c>
      <c r="O609" s="53">
        <v>44027</v>
      </c>
      <c r="P609" s="53">
        <v>44286</v>
      </c>
      <c r="Q609" s="54">
        <v>22563.7</v>
      </c>
      <c r="R609" s="55">
        <v>0.5</v>
      </c>
      <c r="S609" s="54" t="s">
        <v>226</v>
      </c>
      <c r="T609" s="286">
        <v>11281.85</v>
      </c>
    </row>
    <row r="610" spans="2:20" s="11" customFormat="1" ht="114.75" customHeight="1" x14ac:dyDescent="0.2">
      <c r="B610" s="350"/>
      <c r="C610" s="351"/>
      <c r="D610" s="316"/>
      <c r="E610" s="49" t="s">
        <v>2672</v>
      </c>
      <c r="F610" s="52" t="s">
        <v>2748</v>
      </c>
      <c r="G610" s="50" t="s">
        <v>3062</v>
      </c>
      <c r="H610" s="284" t="s">
        <v>2786</v>
      </c>
      <c r="I610" s="285" t="s">
        <v>2745</v>
      </c>
      <c r="J610" s="52" t="s">
        <v>316</v>
      </c>
      <c r="K610" s="52" t="s">
        <v>317</v>
      </c>
      <c r="L610" s="284" t="s">
        <v>2809</v>
      </c>
      <c r="M610" s="49" t="s">
        <v>3258</v>
      </c>
      <c r="N610" s="53">
        <v>44008</v>
      </c>
      <c r="O610" s="53">
        <v>44013</v>
      </c>
      <c r="P610" s="53">
        <v>44285</v>
      </c>
      <c r="Q610" s="54">
        <v>7503.98</v>
      </c>
      <c r="R610" s="55">
        <v>0.5</v>
      </c>
      <c r="S610" s="54" t="s">
        <v>226</v>
      </c>
      <c r="T610" s="286">
        <v>3751.99</v>
      </c>
    </row>
    <row r="611" spans="2:20" s="11" customFormat="1" ht="132.75" customHeight="1" x14ac:dyDescent="0.2">
      <c r="B611" s="350"/>
      <c r="C611" s="351"/>
      <c r="D611" s="316"/>
      <c r="E611" s="49" t="s">
        <v>2672</v>
      </c>
      <c r="F611" s="52" t="s">
        <v>2748</v>
      </c>
      <c r="G611" s="50" t="s">
        <v>1044</v>
      </c>
      <c r="H611" s="284" t="s">
        <v>3096</v>
      </c>
      <c r="I611" s="285" t="s">
        <v>2855</v>
      </c>
      <c r="J611" s="52" t="s">
        <v>316</v>
      </c>
      <c r="K611" s="52" t="s">
        <v>317</v>
      </c>
      <c r="L611" s="284" t="s">
        <v>3097</v>
      </c>
      <c r="M611" s="49" t="s">
        <v>1</v>
      </c>
      <c r="N611" s="53">
        <v>44015</v>
      </c>
      <c r="O611" s="53">
        <v>44013</v>
      </c>
      <c r="P611" s="53">
        <v>44286</v>
      </c>
      <c r="Q611" s="54">
        <v>16076.72</v>
      </c>
      <c r="R611" s="55">
        <v>0.5</v>
      </c>
      <c r="S611" s="54" t="s">
        <v>226</v>
      </c>
      <c r="T611" s="286">
        <v>8038.36</v>
      </c>
    </row>
    <row r="612" spans="2:20" s="11" customFormat="1" ht="132.75" customHeight="1" x14ac:dyDescent="0.2">
      <c r="B612" s="350"/>
      <c r="C612" s="351"/>
      <c r="D612" s="316"/>
      <c r="E612" s="49" t="s">
        <v>2672</v>
      </c>
      <c r="F612" s="52" t="s">
        <v>2748</v>
      </c>
      <c r="G612" s="50" t="s">
        <v>3104</v>
      </c>
      <c r="H612" s="284" t="s">
        <v>3098</v>
      </c>
      <c r="I612" s="288" t="s">
        <v>2856</v>
      </c>
      <c r="J612" s="52" t="s">
        <v>316</v>
      </c>
      <c r="K612" s="52" t="s">
        <v>317</v>
      </c>
      <c r="L612" s="284" t="s">
        <v>3101</v>
      </c>
      <c r="M612" s="49" t="s">
        <v>22</v>
      </c>
      <c r="N612" s="53">
        <v>44021</v>
      </c>
      <c r="O612" s="53">
        <v>43990</v>
      </c>
      <c r="P612" s="53">
        <v>44286</v>
      </c>
      <c r="Q612" s="54">
        <v>7767.5</v>
      </c>
      <c r="R612" s="55">
        <v>0.5</v>
      </c>
      <c r="S612" s="54" t="s">
        <v>226</v>
      </c>
      <c r="T612" s="286">
        <v>3883.75</v>
      </c>
    </row>
    <row r="613" spans="2:20" s="11" customFormat="1" ht="87.75" customHeight="1" x14ac:dyDescent="0.2">
      <c r="B613" s="350"/>
      <c r="C613" s="351"/>
      <c r="D613" s="316"/>
      <c r="E613" s="49" t="s">
        <v>2672</v>
      </c>
      <c r="F613" s="52" t="s">
        <v>2748</v>
      </c>
      <c r="G613" s="50" t="s">
        <v>3105</v>
      </c>
      <c r="H613" s="284" t="s">
        <v>3099</v>
      </c>
      <c r="I613" s="288" t="s">
        <v>2857</v>
      </c>
      <c r="J613" s="52" t="s">
        <v>316</v>
      </c>
      <c r="K613" s="52" t="s">
        <v>317</v>
      </c>
      <c r="L613" s="284" t="s">
        <v>3102</v>
      </c>
      <c r="M613" s="49" t="s">
        <v>1</v>
      </c>
      <c r="N613" s="53">
        <v>44021</v>
      </c>
      <c r="O613" s="53">
        <v>43997</v>
      </c>
      <c r="P613" s="53">
        <v>44286</v>
      </c>
      <c r="Q613" s="54">
        <v>12600</v>
      </c>
      <c r="R613" s="55">
        <v>0.5</v>
      </c>
      <c r="S613" s="54" t="s">
        <v>226</v>
      </c>
      <c r="T613" s="286">
        <v>6300</v>
      </c>
    </row>
    <row r="614" spans="2:20" s="11" customFormat="1" ht="152.25" customHeight="1" x14ac:dyDescent="0.2">
      <c r="B614" s="350"/>
      <c r="C614" s="351"/>
      <c r="D614" s="316"/>
      <c r="E614" s="49" t="s">
        <v>2672</v>
      </c>
      <c r="F614" s="52" t="s">
        <v>2748</v>
      </c>
      <c r="G614" s="50" t="s">
        <v>3106</v>
      </c>
      <c r="H614" s="284" t="s">
        <v>3100</v>
      </c>
      <c r="I614" s="288" t="s">
        <v>2858</v>
      </c>
      <c r="J614" s="52" t="s">
        <v>316</v>
      </c>
      <c r="K614" s="52" t="s">
        <v>317</v>
      </c>
      <c r="L614" s="284" t="s">
        <v>3103</v>
      </c>
      <c r="M614" s="49" t="s">
        <v>1</v>
      </c>
      <c r="N614" s="53">
        <v>44036</v>
      </c>
      <c r="O614" s="53">
        <v>44004</v>
      </c>
      <c r="P614" s="53">
        <v>44286</v>
      </c>
      <c r="Q614" s="54">
        <v>19438.36</v>
      </c>
      <c r="R614" s="55">
        <v>0.5</v>
      </c>
      <c r="S614" s="54" t="s">
        <v>226</v>
      </c>
      <c r="T614" s="286">
        <v>9719.18</v>
      </c>
    </row>
    <row r="615" spans="2:20" s="11" customFormat="1" ht="152.25" customHeight="1" x14ac:dyDescent="0.2">
      <c r="B615" s="350"/>
      <c r="C615" s="351"/>
      <c r="D615" s="316"/>
      <c r="E615" s="49" t="s">
        <v>2672</v>
      </c>
      <c r="F615" s="52" t="s">
        <v>2748</v>
      </c>
      <c r="G615" s="50" t="s">
        <v>3107</v>
      </c>
      <c r="H615" s="284" t="s">
        <v>3298</v>
      </c>
      <c r="I615" s="288" t="s">
        <v>2859</v>
      </c>
      <c r="J615" s="52" t="s">
        <v>316</v>
      </c>
      <c r="K615" s="52" t="s">
        <v>317</v>
      </c>
      <c r="L615" s="284" t="s">
        <v>3299</v>
      </c>
      <c r="M615" s="49" t="s">
        <v>1091</v>
      </c>
      <c r="N615" s="53">
        <v>44029</v>
      </c>
      <c r="O615" s="53">
        <v>43992</v>
      </c>
      <c r="P615" s="53">
        <v>44286</v>
      </c>
      <c r="Q615" s="54">
        <v>39043</v>
      </c>
      <c r="R615" s="55">
        <v>0.5</v>
      </c>
      <c r="S615" s="54" t="s">
        <v>226</v>
      </c>
      <c r="T615" s="286">
        <v>19521.5</v>
      </c>
    </row>
    <row r="616" spans="2:20" s="11" customFormat="1" ht="152.25" customHeight="1" x14ac:dyDescent="0.2">
      <c r="B616" s="350"/>
      <c r="C616" s="351"/>
      <c r="D616" s="316"/>
      <c r="E616" s="49" t="s">
        <v>2672</v>
      </c>
      <c r="F616" s="52" t="s">
        <v>2748</v>
      </c>
      <c r="G616" s="50" t="s">
        <v>3063</v>
      </c>
      <c r="H616" s="284" t="s">
        <v>3064</v>
      </c>
      <c r="I616" s="285" t="s">
        <v>2746</v>
      </c>
      <c r="J616" s="52" t="s">
        <v>316</v>
      </c>
      <c r="K616" s="52" t="s">
        <v>317</v>
      </c>
      <c r="L616" s="284" t="s">
        <v>3300</v>
      </c>
      <c r="M616" s="49" t="s">
        <v>22</v>
      </c>
      <c r="N616" s="53">
        <v>44008</v>
      </c>
      <c r="O616" s="53">
        <v>43997</v>
      </c>
      <c r="P616" s="53">
        <v>44285</v>
      </c>
      <c r="Q616" s="54">
        <v>23600</v>
      </c>
      <c r="R616" s="55">
        <v>0.5</v>
      </c>
      <c r="S616" s="54" t="s">
        <v>226</v>
      </c>
      <c r="T616" s="286">
        <v>11800</v>
      </c>
    </row>
    <row r="617" spans="2:20" s="11" customFormat="1" ht="152.25" customHeight="1" x14ac:dyDescent="0.2">
      <c r="B617" s="350"/>
      <c r="C617" s="351"/>
      <c r="D617" s="316"/>
      <c r="E617" s="48" t="s">
        <v>2672</v>
      </c>
      <c r="F617" s="59" t="s">
        <v>2748</v>
      </c>
      <c r="G617" s="57" t="s">
        <v>3117</v>
      </c>
      <c r="H617" s="287" t="s">
        <v>3108</v>
      </c>
      <c r="I617" s="288" t="s">
        <v>2860</v>
      </c>
      <c r="J617" s="59" t="s">
        <v>316</v>
      </c>
      <c r="K617" s="59" t="s">
        <v>317</v>
      </c>
      <c r="L617" s="287" t="s">
        <v>3103</v>
      </c>
      <c r="M617" s="48" t="s">
        <v>1</v>
      </c>
      <c r="N617" s="60">
        <v>44036</v>
      </c>
      <c r="O617" s="60">
        <v>44004</v>
      </c>
      <c r="P617" s="60">
        <v>44286</v>
      </c>
      <c r="Q617" s="61">
        <v>35930.93</v>
      </c>
      <c r="R617" s="62">
        <v>0.5</v>
      </c>
      <c r="S617" s="61" t="s">
        <v>226</v>
      </c>
      <c r="T617" s="289">
        <v>17965.47</v>
      </c>
    </row>
    <row r="618" spans="2:20" s="11" customFormat="1" ht="152.25" customHeight="1" x14ac:dyDescent="0.2">
      <c r="B618" s="350"/>
      <c r="C618" s="351"/>
      <c r="D618" s="316"/>
      <c r="E618" s="48" t="s">
        <v>2672</v>
      </c>
      <c r="F618" s="59" t="s">
        <v>2748</v>
      </c>
      <c r="G618" s="57" t="s">
        <v>3118</v>
      </c>
      <c r="H618" s="287" t="s">
        <v>3109</v>
      </c>
      <c r="I618" s="288" t="s">
        <v>2861</v>
      </c>
      <c r="J618" s="59" t="s">
        <v>316</v>
      </c>
      <c r="K618" s="59" t="s">
        <v>317</v>
      </c>
      <c r="L618" s="287" t="s">
        <v>3112</v>
      </c>
      <c r="M618" s="48" t="s">
        <v>1</v>
      </c>
      <c r="N618" s="60">
        <v>44029</v>
      </c>
      <c r="O618" s="60">
        <v>43997</v>
      </c>
      <c r="P618" s="60">
        <v>44286</v>
      </c>
      <c r="Q618" s="61">
        <v>9167</v>
      </c>
      <c r="R618" s="62">
        <v>0.5</v>
      </c>
      <c r="S618" s="61" t="s">
        <v>226</v>
      </c>
      <c r="T618" s="289">
        <v>4583.5</v>
      </c>
    </row>
    <row r="619" spans="2:20" s="11" customFormat="1" ht="152.25" customHeight="1" x14ac:dyDescent="0.2">
      <c r="B619" s="350"/>
      <c r="C619" s="351"/>
      <c r="D619" s="316"/>
      <c r="E619" s="48" t="s">
        <v>2672</v>
      </c>
      <c r="F619" s="59" t="s">
        <v>2748</v>
      </c>
      <c r="G619" s="57" t="s">
        <v>3119</v>
      </c>
      <c r="H619" s="287" t="s">
        <v>3110</v>
      </c>
      <c r="I619" s="288" t="s">
        <v>2862</v>
      </c>
      <c r="J619" s="59" t="s">
        <v>316</v>
      </c>
      <c r="K619" s="59" t="s">
        <v>317</v>
      </c>
      <c r="L619" s="287" t="s">
        <v>3113</v>
      </c>
      <c r="M619" s="48" t="s">
        <v>29</v>
      </c>
      <c r="N619" s="60">
        <v>44011</v>
      </c>
      <c r="O619" s="60">
        <v>44013</v>
      </c>
      <c r="P619" s="60">
        <v>44286</v>
      </c>
      <c r="Q619" s="61">
        <v>21802.61</v>
      </c>
      <c r="R619" s="62">
        <v>0.5</v>
      </c>
      <c r="S619" s="61" t="s">
        <v>226</v>
      </c>
      <c r="T619" s="289">
        <v>10901.31</v>
      </c>
    </row>
    <row r="620" spans="2:20" s="11" customFormat="1" ht="152.25" customHeight="1" x14ac:dyDescent="0.2">
      <c r="B620" s="350"/>
      <c r="C620" s="351"/>
      <c r="D620" s="316"/>
      <c r="E620" s="48" t="s">
        <v>2672</v>
      </c>
      <c r="F620" s="59" t="s">
        <v>2748</v>
      </c>
      <c r="G620" s="57" t="s">
        <v>3120</v>
      </c>
      <c r="H620" s="287" t="s">
        <v>3301</v>
      </c>
      <c r="I620" s="288" t="s">
        <v>2863</v>
      </c>
      <c r="J620" s="59" t="s">
        <v>316</v>
      </c>
      <c r="K620" s="59" t="s">
        <v>317</v>
      </c>
      <c r="L620" s="287" t="s">
        <v>3302</v>
      </c>
      <c r="M620" s="48" t="s">
        <v>13</v>
      </c>
      <c r="N620" s="60">
        <v>44011</v>
      </c>
      <c r="O620" s="60">
        <v>43998</v>
      </c>
      <c r="P620" s="60">
        <v>44286</v>
      </c>
      <c r="Q620" s="61">
        <v>33871.269999999997</v>
      </c>
      <c r="R620" s="62">
        <v>0.5</v>
      </c>
      <c r="S620" s="61" t="s">
        <v>226</v>
      </c>
      <c r="T620" s="289">
        <v>16935.64</v>
      </c>
    </row>
    <row r="621" spans="2:20" s="11" customFormat="1" ht="152.25" customHeight="1" x14ac:dyDescent="0.2">
      <c r="B621" s="350"/>
      <c r="C621" s="351"/>
      <c r="D621" s="316"/>
      <c r="E621" s="48" t="s">
        <v>2672</v>
      </c>
      <c r="F621" s="59" t="s">
        <v>2748</v>
      </c>
      <c r="G621" s="57" t="s">
        <v>3121</v>
      </c>
      <c r="H621" s="287" t="s">
        <v>3288</v>
      </c>
      <c r="I621" s="288" t="s">
        <v>2864</v>
      </c>
      <c r="J621" s="59" t="s">
        <v>316</v>
      </c>
      <c r="K621" s="59" t="s">
        <v>317</v>
      </c>
      <c r="L621" s="287" t="s">
        <v>3114</v>
      </c>
      <c r="M621" s="48" t="s">
        <v>13</v>
      </c>
      <c r="N621" s="60">
        <v>44015</v>
      </c>
      <c r="O621" s="60">
        <v>44008</v>
      </c>
      <c r="P621" s="60">
        <v>44286</v>
      </c>
      <c r="Q621" s="61">
        <v>7800.6</v>
      </c>
      <c r="R621" s="62">
        <v>0.5</v>
      </c>
      <c r="S621" s="61" t="s">
        <v>226</v>
      </c>
      <c r="T621" s="289">
        <v>3900.3</v>
      </c>
    </row>
    <row r="622" spans="2:20" s="11" customFormat="1" ht="152.25" customHeight="1" x14ac:dyDescent="0.2">
      <c r="B622" s="350"/>
      <c r="C622" s="351"/>
      <c r="D622" s="316"/>
      <c r="E622" s="48" t="s">
        <v>2672</v>
      </c>
      <c r="F622" s="59" t="s">
        <v>2748</v>
      </c>
      <c r="G622" s="57" t="s">
        <v>3122</v>
      </c>
      <c r="H622" s="287" t="s">
        <v>3288</v>
      </c>
      <c r="I622" s="288" t="s">
        <v>2865</v>
      </c>
      <c r="J622" s="59" t="s">
        <v>316</v>
      </c>
      <c r="K622" s="59" t="s">
        <v>317</v>
      </c>
      <c r="L622" s="287" t="s">
        <v>3115</v>
      </c>
      <c r="M622" s="48" t="s">
        <v>3259</v>
      </c>
      <c r="N622" s="60">
        <v>44015</v>
      </c>
      <c r="O622" s="60">
        <v>44008</v>
      </c>
      <c r="P622" s="60">
        <v>44286</v>
      </c>
      <c r="Q622" s="61">
        <v>8428.4</v>
      </c>
      <c r="R622" s="62">
        <v>0.5</v>
      </c>
      <c r="S622" s="61" t="s">
        <v>226</v>
      </c>
      <c r="T622" s="289">
        <v>4214.2</v>
      </c>
    </row>
    <row r="623" spans="2:20" s="11" customFormat="1" ht="152.25" customHeight="1" x14ac:dyDescent="0.2">
      <c r="B623" s="350"/>
      <c r="C623" s="351"/>
      <c r="D623" s="316"/>
      <c r="E623" s="48" t="s">
        <v>2672</v>
      </c>
      <c r="F623" s="59" t="s">
        <v>2748</v>
      </c>
      <c r="G623" s="57" t="s">
        <v>3123</v>
      </c>
      <c r="H623" s="287" t="s">
        <v>3303</v>
      </c>
      <c r="I623" s="288" t="s">
        <v>2866</v>
      </c>
      <c r="J623" s="59" t="s">
        <v>316</v>
      </c>
      <c r="K623" s="59" t="s">
        <v>317</v>
      </c>
      <c r="L623" s="287" t="s">
        <v>3116</v>
      </c>
      <c r="M623" s="48" t="s">
        <v>13</v>
      </c>
      <c r="N623" s="60">
        <v>44029</v>
      </c>
      <c r="O623" s="60">
        <v>43999</v>
      </c>
      <c r="P623" s="60">
        <v>44286</v>
      </c>
      <c r="Q623" s="61">
        <v>26729.87</v>
      </c>
      <c r="R623" s="62">
        <v>0.5</v>
      </c>
      <c r="S623" s="61" t="s">
        <v>226</v>
      </c>
      <c r="T623" s="289">
        <v>13364.94</v>
      </c>
    </row>
    <row r="624" spans="2:20" s="11" customFormat="1" ht="152.25" customHeight="1" x14ac:dyDescent="0.2">
      <c r="B624" s="350"/>
      <c r="C624" s="351"/>
      <c r="D624" s="316"/>
      <c r="E624" s="48" t="s">
        <v>2672</v>
      </c>
      <c r="F624" s="59" t="s">
        <v>2748</v>
      </c>
      <c r="G624" s="57" t="s">
        <v>1801</v>
      </c>
      <c r="H624" s="287" t="s">
        <v>3111</v>
      </c>
      <c r="I624" s="288" t="s">
        <v>2867</v>
      </c>
      <c r="J624" s="59" t="s">
        <v>316</v>
      </c>
      <c r="K624" s="59" t="s">
        <v>317</v>
      </c>
      <c r="L624" s="287" t="s">
        <v>3304</v>
      </c>
      <c r="M624" s="48" t="s">
        <v>13</v>
      </c>
      <c r="N624" s="60">
        <v>44011</v>
      </c>
      <c r="O624" s="60">
        <v>43999</v>
      </c>
      <c r="P624" s="60">
        <v>44286</v>
      </c>
      <c r="Q624" s="61">
        <v>34280</v>
      </c>
      <c r="R624" s="62">
        <v>0.5</v>
      </c>
      <c r="S624" s="61" t="s">
        <v>226</v>
      </c>
      <c r="T624" s="289">
        <v>17140</v>
      </c>
    </row>
    <row r="625" spans="2:20" s="11" customFormat="1" ht="152.25" customHeight="1" x14ac:dyDescent="0.2">
      <c r="B625" s="350"/>
      <c r="C625" s="351"/>
      <c r="D625" s="316"/>
      <c r="E625" s="48" t="s">
        <v>2672</v>
      </c>
      <c r="F625" s="59" t="s">
        <v>2748</v>
      </c>
      <c r="G625" s="57" t="s">
        <v>1772</v>
      </c>
      <c r="H625" s="287" t="s">
        <v>3124</v>
      </c>
      <c r="I625" s="288" t="s">
        <v>2747</v>
      </c>
      <c r="J625" s="59" t="s">
        <v>316</v>
      </c>
      <c r="K625" s="59" t="s">
        <v>317</v>
      </c>
      <c r="L625" s="287" t="s">
        <v>3305</v>
      </c>
      <c r="M625" s="48" t="s">
        <v>13</v>
      </c>
      <c r="N625" s="60">
        <v>44008</v>
      </c>
      <c r="O625" s="60">
        <v>44000</v>
      </c>
      <c r="P625" s="60">
        <v>44285</v>
      </c>
      <c r="Q625" s="61">
        <v>29350</v>
      </c>
      <c r="R625" s="62">
        <v>0.5</v>
      </c>
      <c r="S625" s="61" t="s">
        <v>226</v>
      </c>
      <c r="T625" s="289">
        <v>14675</v>
      </c>
    </row>
    <row r="626" spans="2:20" s="11" customFormat="1" ht="152.25" customHeight="1" x14ac:dyDescent="0.2">
      <c r="B626" s="350"/>
      <c r="C626" s="351"/>
      <c r="D626" s="316"/>
      <c r="E626" s="48" t="s">
        <v>2672</v>
      </c>
      <c r="F626" s="59" t="s">
        <v>2748</v>
      </c>
      <c r="G626" s="57" t="s">
        <v>3140</v>
      </c>
      <c r="H626" s="287" t="s">
        <v>3125</v>
      </c>
      <c r="I626" s="288" t="s">
        <v>2868</v>
      </c>
      <c r="J626" s="59" t="s">
        <v>316</v>
      </c>
      <c r="K626" s="59" t="s">
        <v>317</v>
      </c>
      <c r="L626" s="287" t="s">
        <v>3132</v>
      </c>
      <c r="M626" s="48" t="s">
        <v>29</v>
      </c>
      <c r="N626" s="60">
        <v>44029</v>
      </c>
      <c r="O626" s="60">
        <v>44011</v>
      </c>
      <c r="P626" s="60">
        <v>44286</v>
      </c>
      <c r="Q626" s="61">
        <v>21407.759999999998</v>
      </c>
      <c r="R626" s="62">
        <v>0.5</v>
      </c>
      <c r="S626" s="61" t="s">
        <v>226</v>
      </c>
      <c r="T626" s="289">
        <v>10703.88</v>
      </c>
    </row>
    <row r="627" spans="2:20" s="11" customFormat="1" ht="152.25" customHeight="1" x14ac:dyDescent="0.2">
      <c r="B627" s="350"/>
      <c r="C627" s="351"/>
      <c r="D627" s="316"/>
      <c r="E627" s="48" t="s">
        <v>2672</v>
      </c>
      <c r="F627" s="59" t="s">
        <v>2748</v>
      </c>
      <c r="G627" s="57" t="s">
        <v>1892</v>
      </c>
      <c r="H627" s="287" t="s">
        <v>3306</v>
      </c>
      <c r="I627" s="288" t="s">
        <v>2869</v>
      </c>
      <c r="J627" s="59" t="s">
        <v>316</v>
      </c>
      <c r="K627" s="59" t="s">
        <v>317</v>
      </c>
      <c r="L627" s="287" t="s">
        <v>3309</v>
      </c>
      <c r="M627" s="48" t="s">
        <v>13</v>
      </c>
      <c r="N627" s="60">
        <v>44015</v>
      </c>
      <c r="O627" s="60">
        <v>44013</v>
      </c>
      <c r="P627" s="60">
        <v>44286</v>
      </c>
      <c r="Q627" s="61">
        <v>36384</v>
      </c>
      <c r="R627" s="62">
        <v>0.5</v>
      </c>
      <c r="S627" s="61" t="s">
        <v>226</v>
      </c>
      <c r="T627" s="289">
        <v>18192</v>
      </c>
    </row>
    <row r="628" spans="2:20" s="11" customFormat="1" ht="152.25" customHeight="1" x14ac:dyDescent="0.2">
      <c r="B628" s="350"/>
      <c r="C628" s="351"/>
      <c r="D628" s="316"/>
      <c r="E628" s="48" t="s">
        <v>2672</v>
      </c>
      <c r="F628" s="59" t="s">
        <v>2748</v>
      </c>
      <c r="G628" s="57" t="s">
        <v>3141</v>
      </c>
      <c r="H628" s="287" t="s">
        <v>3307</v>
      </c>
      <c r="I628" s="288" t="s">
        <v>2870</v>
      </c>
      <c r="J628" s="59" t="s">
        <v>316</v>
      </c>
      <c r="K628" s="59" t="s">
        <v>317</v>
      </c>
      <c r="L628" s="287" t="s">
        <v>3308</v>
      </c>
      <c r="M628" s="48" t="s">
        <v>19</v>
      </c>
      <c r="N628" s="60">
        <v>44029</v>
      </c>
      <c r="O628" s="60">
        <v>44004</v>
      </c>
      <c r="P628" s="60">
        <v>44286</v>
      </c>
      <c r="Q628" s="61">
        <v>33412.43</v>
      </c>
      <c r="R628" s="62">
        <v>0.5</v>
      </c>
      <c r="S628" s="61" t="s">
        <v>226</v>
      </c>
      <c r="T628" s="289">
        <v>16706.22</v>
      </c>
    </row>
    <row r="629" spans="2:20" s="11" customFormat="1" ht="152.25" customHeight="1" x14ac:dyDescent="0.2">
      <c r="B629" s="350"/>
      <c r="C629" s="351"/>
      <c r="D629" s="316"/>
      <c r="E629" s="48" t="s">
        <v>2672</v>
      </c>
      <c r="F629" s="59" t="s">
        <v>2748</v>
      </c>
      <c r="G629" s="57" t="s">
        <v>3142</v>
      </c>
      <c r="H629" s="287" t="s">
        <v>3311</v>
      </c>
      <c r="I629" s="288" t="s">
        <v>2871</v>
      </c>
      <c r="J629" s="59" t="s">
        <v>316</v>
      </c>
      <c r="K629" s="59" t="s">
        <v>317</v>
      </c>
      <c r="L629" s="287" t="s">
        <v>3310</v>
      </c>
      <c r="M629" s="48" t="s">
        <v>13</v>
      </c>
      <c r="N629" s="60">
        <v>44021</v>
      </c>
      <c r="O629" s="60">
        <v>44004</v>
      </c>
      <c r="P629" s="60">
        <v>44286</v>
      </c>
      <c r="Q629" s="61">
        <v>23658.21</v>
      </c>
      <c r="R629" s="62">
        <v>0.5</v>
      </c>
      <c r="S629" s="61" t="s">
        <v>226</v>
      </c>
      <c r="T629" s="289">
        <v>11829.11</v>
      </c>
    </row>
    <row r="630" spans="2:20" s="11" customFormat="1" ht="87.75" customHeight="1" x14ac:dyDescent="0.2">
      <c r="B630" s="350"/>
      <c r="C630" s="351"/>
      <c r="D630" s="316"/>
      <c r="E630" s="48" t="s">
        <v>2672</v>
      </c>
      <c r="F630" s="59" t="s">
        <v>2748</v>
      </c>
      <c r="G630" s="57" t="s">
        <v>3143</v>
      </c>
      <c r="H630" s="287" t="s">
        <v>3126</v>
      </c>
      <c r="I630" s="288" t="s">
        <v>2872</v>
      </c>
      <c r="J630" s="59" t="s">
        <v>316</v>
      </c>
      <c r="K630" s="59" t="s">
        <v>317</v>
      </c>
      <c r="L630" s="287" t="s">
        <v>3133</v>
      </c>
      <c r="M630" s="48" t="s">
        <v>27</v>
      </c>
      <c r="N630" s="60">
        <v>44029</v>
      </c>
      <c r="O630" s="60">
        <v>44004</v>
      </c>
      <c r="P630" s="60">
        <v>44286</v>
      </c>
      <c r="Q630" s="61">
        <v>21848.639999999999</v>
      </c>
      <c r="R630" s="62">
        <v>0.5</v>
      </c>
      <c r="S630" s="61" t="s">
        <v>226</v>
      </c>
      <c r="T630" s="289">
        <v>10924.32</v>
      </c>
    </row>
    <row r="631" spans="2:20" s="11" customFormat="1" ht="144.75" customHeight="1" x14ac:dyDescent="0.2">
      <c r="B631" s="350"/>
      <c r="C631" s="351"/>
      <c r="D631" s="316"/>
      <c r="E631" s="48" t="s">
        <v>2672</v>
      </c>
      <c r="F631" s="59" t="s">
        <v>2748</v>
      </c>
      <c r="G631" s="57" t="s">
        <v>2460</v>
      </c>
      <c r="H631" s="287" t="s">
        <v>3312</v>
      </c>
      <c r="I631" s="288" t="s">
        <v>2873</v>
      </c>
      <c r="J631" s="59" t="s">
        <v>316</v>
      </c>
      <c r="K631" s="59" t="s">
        <v>317</v>
      </c>
      <c r="L631" s="287" t="s">
        <v>3313</v>
      </c>
      <c r="M631" s="48" t="s">
        <v>13</v>
      </c>
      <c r="N631" s="60">
        <v>44021</v>
      </c>
      <c r="O631" s="60">
        <v>44007</v>
      </c>
      <c r="P631" s="60">
        <v>44286</v>
      </c>
      <c r="Q631" s="61">
        <v>7426.92</v>
      </c>
      <c r="R631" s="62">
        <v>0.5</v>
      </c>
      <c r="S631" s="61" t="s">
        <v>226</v>
      </c>
      <c r="T631" s="289">
        <v>3713.46</v>
      </c>
    </row>
    <row r="632" spans="2:20" s="11" customFormat="1" ht="144.75" customHeight="1" x14ac:dyDescent="0.2">
      <c r="B632" s="350"/>
      <c r="C632" s="351"/>
      <c r="D632" s="316"/>
      <c r="E632" s="48" t="s">
        <v>2672</v>
      </c>
      <c r="F632" s="59" t="s">
        <v>2748</v>
      </c>
      <c r="G632" s="57" t="s">
        <v>3314</v>
      </c>
      <c r="H632" s="287" t="s">
        <v>3316</v>
      </c>
      <c r="I632" s="288" t="s">
        <v>2874</v>
      </c>
      <c r="J632" s="59" t="s">
        <v>316</v>
      </c>
      <c r="K632" s="59" t="s">
        <v>317</v>
      </c>
      <c r="L632" s="287" t="s">
        <v>3315</v>
      </c>
      <c r="M632" s="48" t="s">
        <v>13</v>
      </c>
      <c r="N632" s="60">
        <v>44021</v>
      </c>
      <c r="O632" s="60">
        <v>44008</v>
      </c>
      <c r="P632" s="60">
        <v>44286</v>
      </c>
      <c r="Q632" s="61">
        <v>34024</v>
      </c>
      <c r="R632" s="62">
        <v>0.5</v>
      </c>
      <c r="S632" s="61" t="s">
        <v>226</v>
      </c>
      <c r="T632" s="289">
        <v>17012</v>
      </c>
    </row>
    <row r="633" spans="2:20" s="11" customFormat="1" ht="144.75" customHeight="1" x14ac:dyDescent="0.2">
      <c r="B633" s="350"/>
      <c r="C633" s="351"/>
      <c r="D633" s="316"/>
      <c r="E633" s="48" t="s">
        <v>2672</v>
      </c>
      <c r="F633" s="59" t="s">
        <v>2748</v>
      </c>
      <c r="G633" s="57" t="s">
        <v>3144</v>
      </c>
      <c r="H633" s="287" t="s">
        <v>3317</v>
      </c>
      <c r="I633" s="288" t="s">
        <v>2875</v>
      </c>
      <c r="J633" s="59" t="s">
        <v>316</v>
      </c>
      <c r="K633" s="59" t="s">
        <v>317</v>
      </c>
      <c r="L633" s="287" t="s">
        <v>3318</v>
      </c>
      <c r="M633" s="48" t="s">
        <v>13</v>
      </c>
      <c r="N633" s="60">
        <v>44021</v>
      </c>
      <c r="O633" s="60">
        <v>44013</v>
      </c>
      <c r="P633" s="60">
        <v>44286</v>
      </c>
      <c r="Q633" s="61">
        <v>37853.760000000002</v>
      </c>
      <c r="R633" s="62">
        <v>0.5</v>
      </c>
      <c r="S633" s="61" t="s">
        <v>226</v>
      </c>
      <c r="T633" s="289">
        <v>18926.88</v>
      </c>
    </row>
    <row r="634" spans="2:20" s="11" customFormat="1" ht="144.75" customHeight="1" x14ac:dyDescent="0.2">
      <c r="B634" s="350"/>
      <c r="C634" s="351"/>
      <c r="D634" s="316"/>
      <c r="E634" s="48" t="s">
        <v>2672</v>
      </c>
      <c r="F634" s="59" t="s">
        <v>2748</v>
      </c>
      <c r="G634" s="57" t="s">
        <v>1021</v>
      </c>
      <c r="H634" s="287" t="s">
        <v>3319</v>
      </c>
      <c r="I634" s="288" t="s">
        <v>2876</v>
      </c>
      <c r="J634" s="59" t="s">
        <v>316</v>
      </c>
      <c r="K634" s="59" t="s">
        <v>317</v>
      </c>
      <c r="L634" s="287" t="s">
        <v>3320</v>
      </c>
      <c r="M634" s="48" t="s">
        <v>1</v>
      </c>
      <c r="N634" s="60">
        <v>44021</v>
      </c>
      <c r="O634" s="60">
        <v>44013</v>
      </c>
      <c r="P634" s="60">
        <v>44286</v>
      </c>
      <c r="Q634" s="61">
        <v>39095</v>
      </c>
      <c r="R634" s="62">
        <v>0.5</v>
      </c>
      <c r="S634" s="61" t="s">
        <v>226</v>
      </c>
      <c r="T634" s="289">
        <v>19547.5</v>
      </c>
    </row>
    <row r="635" spans="2:20" s="11" customFormat="1" ht="144.75" customHeight="1" x14ac:dyDescent="0.2">
      <c r="B635" s="350"/>
      <c r="C635" s="351"/>
      <c r="D635" s="316"/>
      <c r="E635" s="48" t="s">
        <v>2672</v>
      </c>
      <c r="F635" s="59" t="s">
        <v>2748</v>
      </c>
      <c r="G635" s="57" t="s">
        <v>1092</v>
      </c>
      <c r="H635" s="287" t="s">
        <v>3321</v>
      </c>
      <c r="I635" s="288" t="s">
        <v>2877</v>
      </c>
      <c r="J635" s="59" t="s">
        <v>316</v>
      </c>
      <c r="K635" s="59" t="s">
        <v>317</v>
      </c>
      <c r="L635" s="287" t="s">
        <v>3322</v>
      </c>
      <c r="M635" s="48" t="s">
        <v>22</v>
      </c>
      <c r="N635" s="60">
        <v>44021</v>
      </c>
      <c r="O635" s="60">
        <v>44013</v>
      </c>
      <c r="P635" s="60">
        <v>44286</v>
      </c>
      <c r="Q635" s="61">
        <v>18930</v>
      </c>
      <c r="R635" s="62">
        <v>0.5</v>
      </c>
      <c r="S635" s="61" t="s">
        <v>226</v>
      </c>
      <c r="T635" s="289">
        <v>9465</v>
      </c>
    </row>
    <row r="636" spans="2:20" s="11" customFormat="1" ht="144.75" customHeight="1" x14ac:dyDescent="0.2">
      <c r="B636" s="350"/>
      <c r="C636" s="351"/>
      <c r="D636" s="316"/>
      <c r="E636" s="48" t="s">
        <v>2672</v>
      </c>
      <c r="F636" s="59" t="s">
        <v>2748</v>
      </c>
      <c r="G636" s="57" t="s">
        <v>3323</v>
      </c>
      <c r="H636" s="287" t="s">
        <v>3324</v>
      </c>
      <c r="I636" s="288" t="s">
        <v>2878</v>
      </c>
      <c r="J636" s="59" t="s">
        <v>316</v>
      </c>
      <c r="K636" s="59" t="s">
        <v>317</v>
      </c>
      <c r="L636" s="287" t="s">
        <v>3325</v>
      </c>
      <c r="M636" s="48" t="s">
        <v>29</v>
      </c>
      <c r="N636" s="60">
        <v>44036</v>
      </c>
      <c r="O636" s="60">
        <v>44013</v>
      </c>
      <c r="P636" s="60">
        <v>44286</v>
      </c>
      <c r="Q636" s="61">
        <v>39750</v>
      </c>
      <c r="R636" s="62">
        <v>0.5</v>
      </c>
      <c r="S636" s="61" t="s">
        <v>226</v>
      </c>
      <c r="T636" s="289">
        <v>19875</v>
      </c>
    </row>
    <row r="637" spans="2:20" s="11" customFormat="1" ht="144.75" customHeight="1" x14ac:dyDescent="0.2">
      <c r="B637" s="350"/>
      <c r="C637" s="351"/>
      <c r="D637" s="316"/>
      <c r="E637" s="48" t="s">
        <v>2672</v>
      </c>
      <c r="F637" s="59" t="s">
        <v>2748</v>
      </c>
      <c r="G637" s="57" t="s">
        <v>3145</v>
      </c>
      <c r="H637" s="287" t="s">
        <v>3327</v>
      </c>
      <c r="I637" s="288" t="s">
        <v>2879</v>
      </c>
      <c r="J637" s="59" t="s">
        <v>316</v>
      </c>
      <c r="K637" s="59" t="s">
        <v>317</v>
      </c>
      <c r="L637" s="287" t="s">
        <v>3328</v>
      </c>
      <c r="M637" s="48" t="s">
        <v>55</v>
      </c>
      <c r="N637" s="60">
        <v>44021</v>
      </c>
      <c r="O637" s="60">
        <v>44013</v>
      </c>
      <c r="P637" s="60">
        <v>44286</v>
      </c>
      <c r="Q637" s="61">
        <v>37000</v>
      </c>
      <c r="R637" s="62">
        <v>0.5</v>
      </c>
      <c r="S637" s="61" t="s">
        <v>226</v>
      </c>
      <c r="T637" s="289">
        <v>18500</v>
      </c>
    </row>
    <row r="638" spans="2:20" s="11" customFormat="1" ht="87.75" customHeight="1" x14ac:dyDescent="0.2">
      <c r="B638" s="350"/>
      <c r="C638" s="351"/>
      <c r="D638" s="316"/>
      <c r="E638" s="48" t="s">
        <v>2672</v>
      </c>
      <c r="F638" s="59" t="s">
        <v>2748</v>
      </c>
      <c r="G638" s="57" t="s">
        <v>3146</v>
      </c>
      <c r="H638" s="287" t="s">
        <v>3329</v>
      </c>
      <c r="I638" s="288" t="s">
        <v>2880</v>
      </c>
      <c r="J638" s="59" t="s">
        <v>316</v>
      </c>
      <c r="K638" s="59" t="s">
        <v>317</v>
      </c>
      <c r="L638" s="287" t="s">
        <v>3330</v>
      </c>
      <c r="M638" s="48" t="s">
        <v>55</v>
      </c>
      <c r="N638" s="60">
        <v>44021</v>
      </c>
      <c r="O638" s="60">
        <v>44013</v>
      </c>
      <c r="P638" s="60">
        <v>44286</v>
      </c>
      <c r="Q638" s="61">
        <v>35260</v>
      </c>
      <c r="R638" s="62">
        <v>0.5</v>
      </c>
      <c r="S638" s="61" t="s">
        <v>226</v>
      </c>
      <c r="T638" s="289">
        <v>17630</v>
      </c>
    </row>
    <row r="639" spans="2:20" s="11" customFormat="1" ht="150" customHeight="1" x14ac:dyDescent="0.2">
      <c r="B639" s="350"/>
      <c r="C639" s="351"/>
      <c r="D639" s="316"/>
      <c r="E639" s="48" t="s">
        <v>2672</v>
      </c>
      <c r="F639" s="59" t="s">
        <v>2748</v>
      </c>
      <c r="G639" s="57" t="s">
        <v>3147</v>
      </c>
      <c r="H639" s="287" t="s">
        <v>3326</v>
      </c>
      <c r="I639" s="288" t="s">
        <v>2881</v>
      </c>
      <c r="J639" s="59" t="s">
        <v>316</v>
      </c>
      <c r="K639" s="59" t="s">
        <v>317</v>
      </c>
      <c r="L639" s="287" t="s">
        <v>3331</v>
      </c>
      <c r="M639" s="48" t="s">
        <v>22</v>
      </c>
      <c r="N639" s="60">
        <v>44021</v>
      </c>
      <c r="O639" s="60">
        <v>44013</v>
      </c>
      <c r="P639" s="60">
        <v>44286</v>
      </c>
      <c r="Q639" s="61">
        <v>31316.91</v>
      </c>
      <c r="R639" s="62">
        <v>0.5</v>
      </c>
      <c r="S639" s="61" t="s">
        <v>226</v>
      </c>
      <c r="T639" s="289">
        <v>15658.46</v>
      </c>
    </row>
    <row r="640" spans="2:20" s="11" customFormat="1" ht="150" customHeight="1" x14ac:dyDescent="0.2">
      <c r="B640" s="350"/>
      <c r="C640" s="351"/>
      <c r="D640" s="316"/>
      <c r="E640" s="48" t="s">
        <v>2672</v>
      </c>
      <c r="F640" s="59" t="s">
        <v>2748</v>
      </c>
      <c r="G640" s="57" t="s">
        <v>3332</v>
      </c>
      <c r="H640" s="287" t="s">
        <v>3127</v>
      </c>
      <c r="I640" s="288" t="s">
        <v>2882</v>
      </c>
      <c r="J640" s="59" t="s">
        <v>316</v>
      </c>
      <c r="K640" s="59" t="s">
        <v>317</v>
      </c>
      <c r="L640" s="287" t="s">
        <v>3134</v>
      </c>
      <c r="M640" s="48" t="s">
        <v>13</v>
      </c>
      <c r="N640" s="60">
        <v>44029</v>
      </c>
      <c r="O640" s="60">
        <v>44013</v>
      </c>
      <c r="P640" s="60">
        <v>44286</v>
      </c>
      <c r="Q640" s="61">
        <v>39995.129999999997</v>
      </c>
      <c r="R640" s="62">
        <v>0.5</v>
      </c>
      <c r="S640" s="61" t="s">
        <v>226</v>
      </c>
      <c r="T640" s="289">
        <v>19997.57</v>
      </c>
    </row>
    <row r="641" spans="2:20" s="11" customFormat="1" ht="150" customHeight="1" x14ac:dyDescent="0.2">
      <c r="B641" s="350"/>
      <c r="C641" s="351"/>
      <c r="D641" s="316"/>
      <c r="E641" s="48" t="s">
        <v>2672</v>
      </c>
      <c r="F641" s="59" t="s">
        <v>2748</v>
      </c>
      <c r="G641" s="57" t="s">
        <v>3078</v>
      </c>
      <c r="H641" s="287" t="s">
        <v>3333</v>
      </c>
      <c r="I641" s="288" t="s">
        <v>2883</v>
      </c>
      <c r="J641" s="59" t="s">
        <v>316</v>
      </c>
      <c r="K641" s="59" t="s">
        <v>317</v>
      </c>
      <c r="L641" s="287" t="s">
        <v>3334</v>
      </c>
      <c r="M641" s="48" t="s">
        <v>7</v>
      </c>
      <c r="N641" s="60">
        <v>44021</v>
      </c>
      <c r="O641" s="60">
        <v>44013</v>
      </c>
      <c r="P641" s="60">
        <v>44286</v>
      </c>
      <c r="Q641" s="61">
        <v>35540</v>
      </c>
      <c r="R641" s="62">
        <v>0.5</v>
      </c>
      <c r="S641" s="61" t="s">
        <v>226</v>
      </c>
      <c r="T641" s="289">
        <v>17770</v>
      </c>
    </row>
    <row r="642" spans="2:20" s="11" customFormat="1" ht="150" customHeight="1" x14ac:dyDescent="0.2">
      <c r="B642" s="350"/>
      <c r="C642" s="351"/>
      <c r="D642" s="316"/>
      <c r="E642" s="48" t="s">
        <v>2672</v>
      </c>
      <c r="F642" s="59" t="s">
        <v>2748</v>
      </c>
      <c r="G642" s="57" t="s">
        <v>3148</v>
      </c>
      <c r="H642" s="287" t="s">
        <v>3127</v>
      </c>
      <c r="I642" s="288" t="s">
        <v>2884</v>
      </c>
      <c r="J642" s="59" t="s">
        <v>316</v>
      </c>
      <c r="K642" s="59" t="s">
        <v>317</v>
      </c>
      <c r="L642" s="287" t="s">
        <v>3134</v>
      </c>
      <c r="M642" s="48" t="s">
        <v>22</v>
      </c>
      <c r="N642" s="60">
        <v>44029</v>
      </c>
      <c r="O642" s="60">
        <v>44013</v>
      </c>
      <c r="P642" s="60">
        <v>44286</v>
      </c>
      <c r="Q642" s="61">
        <v>40000</v>
      </c>
      <c r="R642" s="62">
        <v>0.5</v>
      </c>
      <c r="S642" s="61" t="s">
        <v>226</v>
      </c>
      <c r="T642" s="289">
        <v>20000</v>
      </c>
    </row>
    <row r="643" spans="2:20" s="11" customFormat="1" ht="150" customHeight="1" x14ac:dyDescent="0.2">
      <c r="B643" s="350"/>
      <c r="C643" s="351"/>
      <c r="D643" s="316"/>
      <c r="E643" s="48" t="s">
        <v>2672</v>
      </c>
      <c r="F643" s="59" t="s">
        <v>2748</v>
      </c>
      <c r="G643" s="57" t="s">
        <v>3149</v>
      </c>
      <c r="H643" s="287" t="s">
        <v>3128</v>
      </c>
      <c r="I643" s="288" t="s">
        <v>2885</v>
      </c>
      <c r="J643" s="59" t="s">
        <v>316</v>
      </c>
      <c r="K643" s="59" t="s">
        <v>317</v>
      </c>
      <c r="L643" s="287" t="s">
        <v>3135</v>
      </c>
      <c r="M643" s="48" t="s">
        <v>13</v>
      </c>
      <c r="N643" s="60">
        <v>44021</v>
      </c>
      <c r="O643" s="60">
        <v>44044</v>
      </c>
      <c r="P643" s="60">
        <v>44286</v>
      </c>
      <c r="Q643" s="61">
        <v>25422</v>
      </c>
      <c r="R643" s="62">
        <v>0.5</v>
      </c>
      <c r="S643" s="61" t="s">
        <v>226</v>
      </c>
      <c r="T643" s="289">
        <v>12711</v>
      </c>
    </row>
    <row r="644" spans="2:20" s="11" customFormat="1" ht="150" customHeight="1" x14ac:dyDescent="0.2">
      <c r="B644" s="350"/>
      <c r="C644" s="351"/>
      <c r="D644" s="316"/>
      <c r="E644" s="48" t="s">
        <v>2672</v>
      </c>
      <c r="F644" s="59" t="s">
        <v>2748</v>
      </c>
      <c r="G644" s="57" t="s">
        <v>3150</v>
      </c>
      <c r="H644" s="287" t="s">
        <v>3160</v>
      </c>
      <c r="I644" s="288" t="s">
        <v>2886</v>
      </c>
      <c r="J644" s="59" t="s">
        <v>316</v>
      </c>
      <c r="K644" s="59" t="s">
        <v>317</v>
      </c>
      <c r="L644" s="287" t="s">
        <v>3425</v>
      </c>
      <c r="M644" s="48" t="s">
        <v>15</v>
      </c>
      <c r="N644" s="60">
        <v>44021</v>
      </c>
      <c r="O644" s="60">
        <v>44013</v>
      </c>
      <c r="P644" s="60">
        <v>44286</v>
      </c>
      <c r="Q644" s="61">
        <v>39940</v>
      </c>
      <c r="R644" s="62">
        <v>0.5</v>
      </c>
      <c r="S644" s="61" t="s">
        <v>226</v>
      </c>
      <c r="T644" s="289">
        <v>19970</v>
      </c>
    </row>
    <row r="645" spans="2:20" s="11" customFormat="1" ht="150" customHeight="1" x14ac:dyDescent="0.2">
      <c r="B645" s="350"/>
      <c r="C645" s="351"/>
      <c r="D645" s="316"/>
      <c r="E645" s="48" t="s">
        <v>2672</v>
      </c>
      <c r="F645" s="59" t="s">
        <v>2748</v>
      </c>
      <c r="G645" s="57" t="s">
        <v>3151</v>
      </c>
      <c r="H645" s="287" t="s">
        <v>3159</v>
      </c>
      <c r="I645" s="288" t="s">
        <v>2887</v>
      </c>
      <c r="J645" s="59" t="s">
        <v>316</v>
      </c>
      <c r="K645" s="59" t="s">
        <v>317</v>
      </c>
      <c r="L645" s="287" t="s">
        <v>3335</v>
      </c>
      <c r="M645" s="48" t="s">
        <v>15</v>
      </c>
      <c r="N645" s="60">
        <v>44036</v>
      </c>
      <c r="O645" s="60">
        <v>44013</v>
      </c>
      <c r="P645" s="60">
        <v>44286</v>
      </c>
      <c r="Q645" s="61">
        <v>31900</v>
      </c>
      <c r="R645" s="62">
        <v>0.5</v>
      </c>
      <c r="S645" s="61" t="s">
        <v>226</v>
      </c>
      <c r="T645" s="289">
        <v>15950</v>
      </c>
    </row>
    <row r="646" spans="2:20" s="11" customFormat="1" ht="150" customHeight="1" x14ac:dyDescent="0.2">
      <c r="B646" s="350"/>
      <c r="C646" s="351"/>
      <c r="D646" s="316"/>
      <c r="E646" s="48" t="s">
        <v>2672</v>
      </c>
      <c r="F646" s="59" t="s">
        <v>2748</v>
      </c>
      <c r="G646" s="57" t="s">
        <v>3170</v>
      </c>
      <c r="H646" s="287" t="s">
        <v>3336</v>
      </c>
      <c r="I646" s="288" t="s">
        <v>3167</v>
      </c>
      <c r="J646" s="59" t="s">
        <v>316</v>
      </c>
      <c r="K646" s="59" t="s">
        <v>317</v>
      </c>
      <c r="L646" s="287" t="s">
        <v>3171</v>
      </c>
      <c r="M646" s="48" t="s">
        <v>7</v>
      </c>
      <c r="N646" s="60">
        <v>44048</v>
      </c>
      <c r="O646" s="60">
        <v>44013</v>
      </c>
      <c r="P646" s="60">
        <v>44286</v>
      </c>
      <c r="Q646" s="61">
        <v>39823</v>
      </c>
      <c r="R646" s="62">
        <v>0.5</v>
      </c>
      <c r="S646" s="61" t="s">
        <v>226</v>
      </c>
      <c r="T646" s="289">
        <v>19911.5</v>
      </c>
    </row>
    <row r="647" spans="2:20" s="11" customFormat="1" ht="150" customHeight="1" x14ac:dyDescent="0.2">
      <c r="B647" s="350"/>
      <c r="C647" s="351"/>
      <c r="D647" s="316"/>
      <c r="E647" s="48" t="s">
        <v>2672</v>
      </c>
      <c r="F647" s="59" t="s">
        <v>2748</v>
      </c>
      <c r="G647" s="57" t="s">
        <v>3152</v>
      </c>
      <c r="H647" s="287" t="s">
        <v>3426</v>
      </c>
      <c r="I647" s="288" t="s">
        <v>2888</v>
      </c>
      <c r="J647" s="59" t="s">
        <v>316</v>
      </c>
      <c r="K647" s="59" t="s">
        <v>317</v>
      </c>
      <c r="L647" s="287" t="s">
        <v>3136</v>
      </c>
      <c r="M647" s="48" t="s">
        <v>7</v>
      </c>
      <c r="N647" s="60">
        <v>44036</v>
      </c>
      <c r="O647" s="60">
        <v>44044</v>
      </c>
      <c r="P647" s="60">
        <v>44286</v>
      </c>
      <c r="Q647" s="61">
        <v>14500</v>
      </c>
      <c r="R647" s="62">
        <v>0.5</v>
      </c>
      <c r="S647" s="61" t="s">
        <v>226</v>
      </c>
      <c r="T647" s="289">
        <v>7250</v>
      </c>
    </row>
    <row r="648" spans="2:20" s="11" customFormat="1" ht="102" x14ac:dyDescent="0.2">
      <c r="B648" s="350"/>
      <c r="C648" s="351"/>
      <c r="D648" s="316"/>
      <c r="E648" s="48" t="s">
        <v>2672</v>
      </c>
      <c r="F648" s="59" t="s">
        <v>2748</v>
      </c>
      <c r="G648" s="57" t="s">
        <v>1002</v>
      </c>
      <c r="H648" s="287" t="s">
        <v>3129</v>
      </c>
      <c r="I648" s="288" t="s">
        <v>2889</v>
      </c>
      <c r="J648" s="59" t="s">
        <v>316</v>
      </c>
      <c r="K648" s="59" t="s">
        <v>317</v>
      </c>
      <c r="L648" s="287" t="s">
        <v>3137</v>
      </c>
      <c r="M648" s="48" t="s">
        <v>22</v>
      </c>
      <c r="N648" s="60">
        <v>44029</v>
      </c>
      <c r="O648" s="60">
        <v>44013</v>
      </c>
      <c r="P648" s="60">
        <v>44286</v>
      </c>
      <c r="Q648" s="61">
        <v>21011.5</v>
      </c>
      <c r="R648" s="62">
        <v>0.5</v>
      </c>
      <c r="S648" s="61" t="s">
        <v>226</v>
      </c>
      <c r="T648" s="289">
        <v>10505.75</v>
      </c>
    </row>
    <row r="649" spans="2:20" s="11" customFormat="1" ht="145.5" customHeight="1" x14ac:dyDescent="0.2">
      <c r="B649" s="350"/>
      <c r="C649" s="351"/>
      <c r="D649" s="316"/>
      <c r="E649" s="48" t="s">
        <v>2672</v>
      </c>
      <c r="F649" s="59" t="s">
        <v>2748</v>
      </c>
      <c r="G649" s="57" t="s">
        <v>3153</v>
      </c>
      <c r="H649" s="287" t="s">
        <v>3158</v>
      </c>
      <c r="I649" s="288" t="s">
        <v>2890</v>
      </c>
      <c r="J649" s="59" t="s">
        <v>316</v>
      </c>
      <c r="K649" s="59" t="s">
        <v>317</v>
      </c>
      <c r="L649" s="287" t="s">
        <v>3337</v>
      </c>
      <c r="M649" s="48" t="s">
        <v>13</v>
      </c>
      <c r="N649" s="60">
        <v>44029</v>
      </c>
      <c r="O649" s="60">
        <v>44013</v>
      </c>
      <c r="P649" s="60">
        <v>44286</v>
      </c>
      <c r="Q649" s="61">
        <v>37400</v>
      </c>
      <c r="R649" s="62">
        <v>0.5</v>
      </c>
      <c r="S649" s="61" t="s">
        <v>226</v>
      </c>
      <c r="T649" s="289">
        <v>18700</v>
      </c>
    </row>
    <row r="650" spans="2:20" s="11" customFormat="1" ht="145.5" customHeight="1" x14ac:dyDescent="0.2">
      <c r="B650" s="350"/>
      <c r="C650" s="351"/>
      <c r="D650" s="316"/>
      <c r="E650" s="48" t="s">
        <v>2672</v>
      </c>
      <c r="F650" s="59" t="s">
        <v>2748</v>
      </c>
      <c r="G650" s="57" t="s">
        <v>3154</v>
      </c>
      <c r="H650" s="287" t="s">
        <v>3130</v>
      </c>
      <c r="I650" s="288" t="s">
        <v>2891</v>
      </c>
      <c r="J650" s="59" t="s">
        <v>316</v>
      </c>
      <c r="K650" s="59" t="s">
        <v>317</v>
      </c>
      <c r="L650" s="287" t="s">
        <v>3138</v>
      </c>
      <c r="M650" s="48" t="s">
        <v>30</v>
      </c>
      <c r="N650" s="60">
        <v>44036</v>
      </c>
      <c r="O650" s="60">
        <v>44013</v>
      </c>
      <c r="P650" s="60">
        <v>44286</v>
      </c>
      <c r="Q650" s="61">
        <v>10572.95</v>
      </c>
      <c r="R650" s="62">
        <v>0.5</v>
      </c>
      <c r="S650" s="61" t="s">
        <v>226</v>
      </c>
      <c r="T650" s="289">
        <v>5286.48</v>
      </c>
    </row>
    <row r="651" spans="2:20" s="11" customFormat="1" ht="145.5" customHeight="1" x14ac:dyDescent="0.2">
      <c r="B651" s="350"/>
      <c r="C651" s="351"/>
      <c r="D651" s="316"/>
      <c r="E651" s="48" t="s">
        <v>2672</v>
      </c>
      <c r="F651" s="59" t="s">
        <v>2748</v>
      </c>
      <c r="G651" s="57" t="s">
        <v>3155</v>
      </c>
      <c r="H651" s="287" t="s">
        <v>3131</v>
      </c>
      <c r="I651" s="288" t="s">
        <v>2892</v>
      </c>
      <c r="J651" s="59" t="s">
        <v>316</v>
      </c>
      <c r="K651" s="59" t="s">
        <v>317</v>
      </c>
      <c r="L651" s="287" t="s">
        <v>3139</v>
      </c>
      <c r="M651" s="48" t="s">
        <v>10</v>
      </c>
      <c r="N651" s="60">
        <v>44036</v>
      </c>
      <c r="O651" s="60">
        <v>44013</v>
      </c>
      <c r="P651" s="60">
        <v>44286</v>
      </c>
      <c r="Q651" s="61">
        <v>8579.75</v>
      </c>
      <c r="R651" s="62">
        <v>0.5</v>
      </c>
      <c r="S651" s="61" t="s">
        <v>226</v>
      </c>
      <c r="T651" s="289">
        <v>4289.88</v>
      </c>
    </row>
    <row r="652" spans="2:20" s="11" customFormat="1" ht="145.5" customHeight="1" x14ac:dyDescent="0.2">
      <c r="B652" s="350"/>
      <c r="C652" s="351"/>
      <c r="D652" s="316"/>
      <c r="E652" s="48" t="s">
        <v>2672</v>
      </c>
      <c r="F652" s="59" t="s">
        <v>2748</v>
      </c>
      <c r="G652" s="57" t="s">
        <v>3156</v>
      </c>
      <c r="H652" s="287" t="s">
        <v>3130</v>
      </c>
      <c r="I652" s="288" t="s">
        <v>2893</v>
      </c>
      <c r="J652" s="59" t="s">
        <v>316</v>
      </c>
      <c r="K652" s="59" t="s">
        <v>317</v>
      </c>
      <c r="L652" s="287" t="s">
        <v>3138</v>
      </c>
      <c r="M652" s="48" t="s">
        <v>22</v>
      </c>
      <c r="N652" s="60">
        <v>44036</v>
      </c>
      <c r="O652" s="60">
        <v>44013</v>
      </c>
      <c r="P652" s="60">
        <v>44286</v>
      </c>
      <c r="Q652" s="61">
        <v>13250</v>
      </c>
      <c r="R652" s="62">
        <v>0.5</v>
      </c>
      <c r="S652" s="61" t="s">
        <v>226</v>
      </c>
      <c r="T652" s="289">
        <v>6625</v>
      </c>
    </row>
    <row r="653" spans="2:20" s="11" customFormat="1" ht="127.5" customHeight="1" thickBot="1" x14ac:dyDescent="0.25">
      <c r="B653" s="350"/>
      <c r="C653" s="351"/>
      <c r="D653" s="316"/>
      <c r="E653" s="48" t="s">
        <v>2672</v>
      </c>
      <c r="F653" s="59" t="s">
        <v>2748</v>
      </c>
      <c r="G653" s="57" t="s">
        <v>969</v>
      </c>
      <c r="H653" s="287" t="s">
        <v>3157</v>
      </c>
      <c r="I653" s="288" t="s">
        <v>2894</v>
      </c>
      <c r="J653" s="59" t="s">
        <v>316</v>
      </c>
      <c r="K653" s="59" t="s">
        <v>317</v>
      </c>
      <c r="L653" s="287" t="s">
        <v>3338</v>
      </c>
      <c r="M653" s="48" t="s">
        <v>13</v>
      </c>
      <c r="N653" s="60">
        <v>44029</v>
      </c>
      <c r="O653" s="60">
        <v>44013</v>
      </c>
      <c r="P653" s="60">
        <v>44286</v>
      </c>
      <c r="Q653" s="61">
        <v>35400</v>
      </c>
      <c r="R653" s="62">
        <v>0.5</v>
      </c>
      <c r="S653" s="61" t="s">
        <v>226</v>
      </c>
      <c r="T653" s="289">
        <v>17700</v>
      </c>
    </row>
    <row r="654" spans="2:20" s="11" customFormat="1" ht="42.75" customHeight="1" thickBot="1" x14ac:dyDescent="0.25">
      <c r="B654" s="350"/>
      <c r="C654" s="351"/>
      <c r="D654" s="367"/>
      <c r="E654" s="380" t="s">
        <v>317</v>
      </c>
      <c r="F654" s="359"/>
      <c r="G654" s="359"/>
      <c r="H654" s="359"/>
      <c r="I654" s="359"/>
      <c r="J654" s="363"/>
      <c r="K654" s="70">
        <f>COUNTA(K373:K653)</f>
        <v>281</v>
      </c>
      <c r="L654" s="365"/>
      <c r="M654" s="366"/>
      <c r="N654" s="366"/>
      <c r="O654" s="366"/>
      <c r="P654" s="366"/>
      <c r="Q654" s="72">
        <f>SUM(Q373:Q653)</f>
        <v>131338347.53999998</v>
      </c>
      <c r="R654" s="321"/>
      <c r="S654" s="322"/>
      <c r="T654" s="71">
        <f t="shared" ref="T654" si="0">SUM(T373:T653)</f>
        <v>51186934.279999994</v>
      </c>
    </row>
    <row r="655" spans="2:20" s="11" customFormat="1" ht="42.75" customHeight="1" thickBot="1" x14ac:dyDescent="0.25">
      <c r="B655" s="350"/>
      <c r="C655" s="352"/>
      <c r="D655" s="302" t="s">
        <v>1395</v>
      </c>
      <c r="E655" s="303"/>
      <c r="F655" s="303"/>
      <c r="G655" s="303"/>
      <c r="H655" s="303"/>
      <c r="I655" s="303"/>
      <c r="J655" s="303"/>
      <c r="K655" s="132">
        <f>K654+K372+K214</f>
        <v>479</v>
      </c>
      <c r="L655" s="310"/>
      <c r="M655" s="311"/>
      <c r="N655" s="311"/>
      <c r="O655" s="311"/>
      <c r="P655" s="311"/>
      <c r="Q655" s="134">
        <f>Q654+Q372+Q214</f>
        <v>164223927.27999997</v>
      </c>
      <c r="R655" s="307"/>
      <c r="S655" s="308"/>
      <c r="T655" s="133">
        <f>T654+T372+T214</f>
        <v>70567299.219999999</v>
      </c>
    </row>
    <row r="656" spans="2:20" s="11" customFormat="1" ht="200.25" customHeight="1" thickBot="1" x14ac:dyDescent="0.25">
      <c r="B656" s="350"/>
      <c r="C656" s="352"/>
      <c r="D656" s="323" t="s">
        <v>1396</v>
      </c>
      <c r="E656" s="156" t="s">
        <v>3492</v>
      </c>
      <c r="F656" s="157" t="s">
        <v>3493</v>
      </c>
      <c r="G656" s="158" t="s">
        <v>3525</v>
      </c>
      <c r="H656" s="159" t="s">
        <v>3494</v>
      </c>
      <c r="I656" s="160" t="s">
        <v>3495</v>
      </c>
      <c r="J656" s="160" t="s">
        <v>330</v>
      </c>
      <c r="K656" s="160" t="s">
        <v>3491</v>
      </c>
      <c r="L656" s="159" t="s">
        <v>4782</v>
      </c>
      <c r="M656" s="157" t="s">
        <v>177</v>
      </c>
      <c r="N656" s="161">
        <v>44078</v>
      </c>
      <c r="O656" s="161">
        <v>42370</v>
      </c>
      <c r="P656" s="161">
        <v>44196</v>
      </c>
      <c r="Q656" s="162">
        <v>228491.57</v>
      </c>
      <c r="R656" s="163">
        <v>0.7</v>
      </c>
      <c r="S656" s="163" t="s">
        <v>226</v>
      </c>
      <c r="T656" s="162">
        <v>159944.1</v>
      </c>
    </row>
    <row r="657" spans="2:20" s="31" customFormat="1" ht="42.75" customHeight="1" thickBot="1" x14ac:dyDescent="0.25">
      <c r="B657" s="350"/>
      <c r="C657" s="352"/>
      <c r="D657" s="324"/>
      <c r="E657" s="359" t="s">
        <v>3491</v>
      </c>
      <c r="F657" s="359"/>
      <c r="G657" s="359"/>
      <c r="H657" s="359"/>
      <c r="I657" s="359"/>
      <c r="J657" s="363"/>
      <c r="K657" s="164">
        <f>COUNTA(K656:K656)</f>
        <v>1</v>
      </c>
      <c r="L657" s="164"/>
      <c r="M657" s="165"/>
      <c r="N657" s="131"/>
      <c r="O657" s="131"/>
      <c r="P657" s="131"/>
      <c r="Q657" s="155">
        <f>SUM(Q656)</f>
        <v>228491.57</v>
      </c>
      <c r="R657" s="376"/>
      <c r="S657" s="377"/>
      <c r="T657" s="155">
        <f>SUM(T656)</f>
        <v>159944.1</v>
      </c>
    </row>
    <row r="658" spans="2:20" s="11" customFormat="1" ht="216" customHeight="1" x14ac:dyDescent="0.2">
      <c r="B658" s="350"/>
      <c r="C658" s="352"/>
      <c r="D658" s="324"/>
      <c r="E658" s="166" t="s">
        <v>1676</v>
      </c>
      <c r="F658" s="108" t="s">
        <v>1677</v>
      </c>
      <c r="G658" s="167" t="s">
        <v>557</v>
      </c>
      <c r="H658" s="107" t="s">
        <v>1958</v>
      </c>
      <c r="I658" s="108" t="s">
        <v>1959</v>
      </c>
      <c r="J658" s="102" t="s">
        <v>330</v>
      </c>
      <c r="K658" s="102" t="s">
        <v>1681</v>
      </c>
      <c r="L658" s="168" t="s">
        <v>1960</v>
      </c>
      <c r="M658" s="83" t="s">
        <v>7</v>
      </c>
      <c r="N658" s="104">
        <v>43448</v>
      </c>
      <c r="O658" s="104">
        <v>43535</v>
      </c>
      <c r="P658" s="104">
        <v>44985</v>
      </c>
      <c r="Q658" s="169">
        <v>340905.25</v>
      </c>
      <c r="R658" s="137">
        <v>0.8</v>
      </c>
      <c r="S658" s="138" t="s">
        <v>226</v>
      </c>
      <c r="T658" s="170">
        <v>272724.2</v>
      </c>
    </row>
    <row r="659" spans="2:20" s="11" customFormat="1" ht="188.25" customHeight="1" x14ac:dyDescent="0.2">
      <c r="B659" s="350"/>
      <c r="C659" s="352"/>
      <c r="D659" s="324"/>
      <c r="E659" s="171" t="s">
        <v>1676</v>
      </c>
      <c r="F659" s="49" t="s">
        <v>1677</v>
      </c>
      <c r="G659" s="50" t="s">
        <v>556</v>
      </c>
      <c r="H659" s="51" t="s">
        <v>1678</v>
      </c>
      <c r="I659" s="49" t="s">
        <v>1679</v>
      </c>
      <c r="J659" s="52" t="s">
        <v>330</v>
      </c>
      <c r="K659" s="52" t="s">
        <v>1681</v>
      </c>
      <c r="L659" s="172" t="s">
        <v>1680</v>
      </c>
      <c r="M659" s="49" t="s">
        <v>19</v>
      </c>
      <c r="N659" s="53">
        <v>43318</v>
      </c>
      <c r="O659" s="53">
        <v>43252</v>
      </c>
      <c r="P659" s="53">
        <v>44286</v>
      </c>
      <c r="Q659" s="112">
        <v>327032.39</v>
      </c>
      <c r="R659" s="55">
        <v>0.8</v>
      </c>
      <c r="S659" s="54" t="s">
        <v>226</v>
      </c>
      <c r="T659" s="112">
        <v>261625.91</v>
      </c>
    </row>
    <row r="660" spans="2:20" s="11" customFormat="1" ht="231" customHeight="1" x14ac:dyDescent="0.2">
      <c r="B660" s="350"/>
      <c r="C660" s="352"/>
      <c r="D660" s="324"/>
      <c r="E660" s="173" t="s">
        <v>1676</v>
      </c>
      <c r="F660" s="49" t="s">
        <v>1677</v>
      </c>
      <c r="G660" s="50" t="s">
        <v>1967</v>
      </c>
      <c r="H660" s="51" t="s">
        <v>1961</v>
      </c>
      <c r="I660" s="49" t="s">
        <v>1962</v>
      </c>
      <c r="J660" s="52" t="s">
        <v>330</v>
      </c>
      <c r="K660" s="52" t="s">
        <v>1681</v>
      </c>
      <c r="L660" s="172" t="s">
        <v>1963</v>
      </c>
      <c r="M660" s="49" t="s">
        <v>22</v>
      </c>
      <c r="N660" s="53">
        <v>43434</v>
      </c>
      <c r="O660" s="53">
        <v>43221</v>
      </c>
      <c r="P660" s="53">
        <v>43465</v>
      </c>
      <c r="Q660" s="112">
        <v>80326.73</v>
      </c>
      <c r="R660" s="55">
        <v>0.8</v>
      </c>
      <c r="S660" s="54" t="s">
        <v>226</v>
      </c>
      <c r="T660" s="112">
        <v>64261.38</v>
      </c>
    </row>
    <row r="661" spans="2:20" s="11" customFormat="1" ht="231" customHeight="1" x14ac:dyDescent="0.2">
      <c r="B661" s="350"/>
      <c r="C661" s="352"/>
      <c r="D661" s="324"/>
      <c r="E661" s="173" t="s">
        <v>1676</v>
      </c>
      <c r="F661" s="49" t="s">
        <v>1677</v>
      </c>
      <c r="G661" s="50" t="s">
        <v>553</v>
      </c>
      <c r="H661" s="51" t="s">
        <v>2266</v>
      </c>
      <c r="I661" s="49" t="s">
        <v>1964</v>
      </c>
      <c r="J661" s="52" t="s">
        <v>330</v>
      </c>
      <c r="K661" s="52" t="s">
        <v>1681</v>
      </c>
      <c r="L661" s="172" t="s">
        <v>1965</v>
      </c>
      <c r="M661" s="49" t="s">
        <v>16</v>
      </c>
      <c r="N661" s="53">
        <v>43439</v>
      </c>
      <c r="O661" s="53">
        <v>43647</v>
      </c>
      <c r="P661" s="53">
        <v>45291</v>
      </c>
      <c r="Q661" s="112">
        <v>24065.67</v>
      </c>
      <c r="R661" s="55">
        <v>0.4718</v>
      </c>
      <c r="S661" s="54" t="s">
        <v>226</v>
      </c>
      <c r="T661" s="112">
        <v>11354.19</v>
      </c>
    </row>
    <row r="662" spans="2:20" s="11" customFormat="1" ht="231" customHeight="1" x14ac:dyDescent="0.2">
      <c r="B662" s="350"/>
      <c r="C662" s="352"/>
      <c r="D662" s="324"/>
      <c r="E662" s="174" t="s">
        <v>1676</v>
      </c>
      <c r="F662" s="48" t="s">
        <v>1677</v>
      </c>
      <c r="G662" s="57" t="s">
        <v>553</v>
      </c>
      <c r="H662" s="51" t="s">
        <v>2267</v>
      </c>
      <c r="I662" s="48" t="s">
        <v>1966</v>
      </c>
      <c r="J662" s="59" t="s">
        <v>330</v>
      </c>
      <c r="K662" s="59" t="s">
        <v>1681</v>
      </c>
      <c r="L662" s="175" t="s">
        <v>1965</v>
      </c>
      <c r="M662" s="48" t="s">
        <v>16</v>
      </c>
      <c r="N662" s="60">
        <v>43439</v>
      </c>
      <c r="O662" s="60">
        <v>43647</v>
      </c>
      <c r="P662" s="60">
        <v>45291</v>
      </c>
      <c r="Q662" s="130">
        <v>40922.39</v>
      </c>
      <c r="R662" s="62">
        <v>0.47199999999999998</v>
      </c>
      <c r="S662" s="61" t="s">
        <v>226</v>
      </c>
      <c r="T662" s="130">
        <v>19410.98</v>
      </c>
    </row>
    <row r="663" spans="2:20" s="11" customFormat="1" ht="231" customHeight="1" x14ac:dyDescent="0.2">
      <c r="B663" s="350"/>
      <c r="C663" s="352"/>
      <c r="D663" s="324"/>
      <c r="E663" s="174" t="s">
        <v>1676</v>
      </c>
      <c r="F663" s="48" t="s">
        <v>1677</v>
      </c>
      <c r="G663" s="57" t="s">
        <v>558</v>
      </c>
      <c r="H663" s="58" t="s">
        <v>2468</v>
      </c>
      <c r="I663" s="48" t="s">
        <v>2469</v>
      </c>
      <c r="J663" s="59" t="s">
        <v>330</v>
      </c>
      <c r="K663" s="59" t="s">
        <v>1681</v>
      </c>
      <c r="L663" s="175" t="s">
        <v>2908</v>
      </c>
      <c r="M663" s="48" t="s">
        <v>29</v>
      </c>
      <c r="N663" s="60">
        <v>43803</v>
      </c>
      <c r="O663" s="60">
        <v>43307</v>
      </c>
      <c r="P663" s="60">
        <v>45291</v>
      </c>
      <c r="Q663" s="130">
        <v>344577.93</v>
      </c>
      <c r="R663" s="62">
        <v>0.50239999999999996</v>
      </c>
      <c r="S663" s="61" t="s">
        <v>226</v>
      </c>
      <c r="T663" s="130">
        <v>173115.96</v>
      </c>
    </row>
    <row r="664" spans="2:20" s="11" customFormat="1" ht="231" customHeight="1" x14ac:dyDescent="0.2">
      <c r="B664" s="350"/>
      <c r="C664" s="352"/>
      <c r="D664" s="324"/>
      <c r="E664" s="176" t="s">
        <v>1676</v>
      </c>
      <c r="F664" s="48" t="s">
        <v>1677</v>
      </c>
      <c r="G664" s="57" t="s">
        <v>558</v>
      </c>
      <c r="H664" s="58" t="s">
        <v>2228</v>
      </c>
      <c r="I664" s="48" t="s">
        <v>2229</v>
      </c>
      <c r="J664" s="59" t="s">
        <v>330</v>
      </c>
      <c r="K664" s="59" t="s">
        <v>1681</v>
      </c>
      <c r="L664" s="58" t="s">
        <v>2230</v>
      </c>
      <c r="M664" s="48" t="s">
        <v>29</v>
      </c>
      <c r="N664" s="60">
        <v>43658</v>
      </c>
      <c r="O664" s="60">
        <v>43165</v>
      </c>
      <c r="P664" s="60">
        <v>45291</v>
      </c>
      <c r="Q664" s="130">
        <v>703188.1</v>
      </c>
      <c r="R664" s="62">
        <v>0.8</v>
      </c>
      <c r="S664" s="61" t="s">
        <v>226</v>
      </c>
      <c r="T664" s="130">
        <v>562550.48</v>
      </c>
    </row>
    <row r="665" spans="2:20" s="11" customFormat="1" ht="231" customHeight="1" x14ac:dyDescent="0.2">
      <c r="B665" s="350"/>
      <c r="C665" s="352"/>
      <c r="D665" s="324"/>
      <c r="E665" s="176" t="s">
        <v>1676</v>
      </c>
      <c r="F665" s="48" t="s">
        <v>1677</v>
      </c>
      <c r="G665" s="57" t="s">
        <v>552</v>
      </c>
      <c r="H665" s="58" t="s">
        <v>2369</v>
      </c>
      <c r="I665" s="48" t="s">
        <v>2370</v>
      </c>
      <c r="J665" s="59" t="s">
        <v>330</v>
      </c>
      <c r="K665" s="59" t="s">
        <v>1681</v>
      </c>
      <c r="L665" s="58" t="s">
        <v>2371</v>
      </c>
      <c r="M665" s="48" t="s">
        <v>22</v>
      </c>
      <c r="N665" s="60">
        <v>43726</v>
      </c>
      <c r="O665" s="60">
        <v>43173</v>
      </c>
      <c r="P665" s="60">
        <v>44926</v>
      </c>
      <c r="Q665" s="130">
        <v>30239.56</v>
      </c>
      <c r="R665" s="62">
        <v>0.52059999999999995</v>
      </c>
      <c r="S665" s="61" t="s">
        <v>226</v>
      </c>
      <c r="T665" s="130">
        <v>15741.87</v>
      </c>
    </row>
    <row r="666" spans="2:20" s="11" customFormat="1" ht="231" customHeight="1" x14ac:dyDescent="0.2">
      <c r="B666" s="350"/>
      <c r="C666" s="352"/>
      <c r="D666" s="324"/>
      <c r="E666" s="176" t="s">
        <v>1676</v>
      </c>
      <c r="F666" s="48" t="s">
        <v>1677</v>
      </c>
      <c r="G666" s="57" t="s">
        <v>552</v>
      </c>
      <c r="H666" s="58" t="s">
        <v>2428</v>
      </c>
      <c r="I666" s="48" t="s">
        <v>2429</v>
      </c>
      <c r="J666" s="59" t="s">
        <v>330</v>
      </c>
      <c r="K666" s="59" t="s">
        <v>1681</v>
      </c>
      <c r="L666" s="58" t="s">
        <v>2427</v>
      </c>
      <c r="M666" s="48" t="s">
        <v>22</v>
      </c>
      <c r="N666" s="60">
        <v>43745</v>
      </c>
      <c r="O666" s="60">
        <v>43173</v>
      </c>
      <c r="P666" s="60">
        <v>45291</v>
      </c>
      <c r="Q666" s="130">
        <v>186329.82</v>
      </c>
      <c r="R666" s="62">
        <v>0.45579999999999998</v>
      </c>
      <c r="S666" s="61" t="s">
        <v>226</v>
      </c>
      <c r="T666" s="130">
        <v>84922.78</v>
      </c>
    </row>
    <row r="667" spans="2:20" s="11" customFormat="1" ht="231" customHeight="1" x14ac:dyDescent="0.2">
      <c r="B667" s="350"/>
      <c r="C667" s="352"/>
      <c r="D667" s="324"/>
      <c r="E667" s="177" t="s">
        <v>1676</v>
      </c>
      <c r="F667" s="49" t="s">
        <v>1677</v>
      </c>
      <c r="G667" s="50" t="s">
        <v>551</v>
      </c>
      <c r="H667" s="51" t="s">
        <v>3604</v>
      </c>
      <c r="I667" s="49" t="s">
        <v>3603</v>
      </c>
      <c r="J667" s="52" t="s">
        <v>330</v>
      </c>
      <c r="K667" s="52" t="s">
        <v>1681</v>
      </c>
      <c r="L667" s="51" t="s">
        <v>3605</v>
      </c>
      <c r="M667" s="49" t="s">
        <v>1</v>
      </c>
      <c r="N667" s="53">
        <v>44146</v>
      </c>
      <c r="O667" s="53">
        <v>43191</v>
      </c>
      <c r="P667" s="53">
        <v>45291</v>
      </c>
      <c r="Q667" s="112">
        <v>31652.18</v>
      </c>
      <c r="R667" s="55">
        <v>0.50249999999999995</v>
      </c>
      <c r="S667" s="54" t="s">
        <v>226</v>
      </c>
      <c r="T667" s="112">
        <v>15904.78</v>
      </c>
    </row>
    <row r="668" spans="2:20" s="11" customFormat="1" ht="231" customHeight="1" x14ac:dyDescent="0.2">
      <c r="B668" s="350"/>
      <c r="C668" s="352"/>
      <c r="D668" s="324"/>
      <c r="E668" s="177" t="s">
        <v>1676</v>
      </c>
      <c r="F668" s="49" t="s">
        <v>1677</v>
      </c>
      <c r="G668" s="50" t="s">
        <v>553</v>
      </c>
      <c r="H668" s="51" t="s">
        <v>3784</v>
      </c>
      <c r="I668" s="49" t="s">
        <v>3649</v>
      </c>
      <c r="J668" s="52" t="s">
        <v>330</v>
      </c>
      <c r="K668" s="52" t="s">
        <v>1681</v>
      </c>
      <c r="L668" s="51" t="s">
        <v>3786</v>
      </c>
      <c r="M668" s="49" t="s">
        <v>16</v>
      </c>
      <c r="N668" s="53">
        <v>44146</v>
      </c>
      <c r="O668" s="53">
        <v>43497</v>
      </c>
      <c r="P668" s="53">
        <v>45291</v>
      </c>
      <c r="Q668" s="112">
        <v>61308.36</v>
      </c>
      <c r="R668" s="55">
        <v>0.8</v>
      </c>
      <c r="S668" s="54" t="s">
        <v>226</v>
      </c>
      <c r="T668" s="112">
        <v>49046.69</v>
      </c>
    </row>
    <row r="669" spans="2:20" s="11" customFormat="1" ht="231" customHeight="1" x14ac:dyDescent="0.2">
      <c r="B669" s="350"/>
      <c r="C669" s="352"/>
      <c r="D669" s="324"/>
      <c r="E669" s="177" t="s">
        <v>1676</v>
      </c>
      <c r="F669" s="49" t="s">
        <v>1677</v>
      </c>
      <c r="G669" s="50" t="s">
        <v>915</v>
      </c>
      <c r="H669" s="51" t="s">
        <v>3785</v>
      </c>
      <c r="I669" s="49" t="s">
        <v>3650</v>
      </c>
      <c r="J669" s="52" t="s">
        <v>330</v>
      </c>
      <c r="K669" s="52" t="s">
        <v>1681</v>
      </c>
      <c r="L669" s="51" t="s">
        <v>3787</v>
      </c>
      <c r="M669" s="49" t="s">
        <v>30</v>
      </c>
      <c r="N669" s="53">
        <v>44146</v>
      </c>
      <c r="O669" s="53">
        <v>43466</v>
      </c>
      <c r="P669" s="53">
        <v>45291</v>
      </c>
      <c r="Q669" s="112">
        <v>62879.199999999997</v>
      </c>
      <c r="R669" s="55">
        <v>0.8</v>
      </c>
      <c r="S669" s="54" t="s">
        <v>226</v>
      </c>
      <c r="T669" s="112">
        <v>50303.360000000001</v>
      </c>
    </row>
    <row r="670" spans="2:20" s="11" customFormat="1" ht="231" customHeight="1" x14ac:dyDescent="0.2">
      <c r="B670" s="350"/>
      <c r="C670" s="352"/>
      <c r="D670" s="324"/>
      <c r="E670" s="50" t="s">
        <v>1676</v>
      </c>
      <c r="F670" s="49" t="s">
        <v>4379</v>
      </c>
      <c r="G670" s="50" t="s">
        <v>2678</v>
      </c>
      <c r="H670" s="51" t="s">
        <v>4642</v>
      </c>
      <c r="I670" s="49" t="s">
        <v>4635</v>
      </c>
      <c r="J670" s="52" t="s">
        <v>330</v>
      </c>
      <c r="K670" s="52" t="s">
        <v>1681</v>
      </c>
      <c r="L670" s="51" t="s">
        <v>4643</v>
      </c>
      <c r="M670" s="49" t="s">
        <v>7</v>
      </c>
      <c r="N670" s="53">
        <v>44677</v>
      </c>
      <c r="O670" s="53">
        <v>44378</v>
      </c>
      <c r="P670" s="53">
        <v>45107</v>
      </c>
      <c r="Q670" s="112">
        <v>71800.88</v>
      </c>
      <c r="R670" s="55">
        <v>0.51870000000000005</v>
      </c>
      <c r="S670" s="54" t="s">
        <v>226</v>
      </c>
      <c r="T670" s="112">
        <v>37329.279999999999</v>
      </c>
    </row>
    <row r="671" spans="2:20" s="11" customFormat="1" ht="231" customHeight="1" x14ac:dyDescent="0.2">
      <c r="B671" s="350"/>
      <c r="C671" s="352"/>
      <c r="D671" s="324"/>
      <c r="E671" s="50" t="s">
        <v>1676</v>
      </c>
      <c r="F671" s="49" t="s">
        <v>4379</v>
      </c>
      <c r="G671" s="50" t="s">
        <v>4889</v>
      </c>
      <c r="H671" s="51" t="s">
        <v>4380</v>
      </c>
      <c r="I671" s="49" t="s">
        <v>4378</v>
      </c>
      <c r="J671" s="52" t="s">
        <v>330</v>
      </c>
      <c r="K671" s="52" t="s">
        <v>1681</v>
      </c>
      <c r="L671" s="51" t="s">
        <v>4381</v>
      </c>
      <c r="M671" s="49" t="s">
        <v>10</v>
      </c>
      <c r="N671" s="53">
        <v>44340</v>
      </c>
      <c r="O671" s="53">
        <v>44105</v>
      </c>
      <c r="P671" s="53">
        <v>45291</v>
      </c>
      <c r="Q671" s="112">
        <v>13257.56</v>
      </c>
      <c r="R671" s="55">
        <v>0.8</v>
      </c>
      <c r="S671" s="54" t="s">
        <v>226</v>
      </c>
      <c r="T671" s="112">
        <v>10606.05</v>
      </c>
    </row>
    <row r="672" spans="2:20" s="11" customFormat="1" ht="231" customHeight="1" x14ac:dyDescent="0.2">
      <c r="B672" s="350"/>
      <c r="C672" s="352"/>
      <c r="D672" s="324"/>
      <c r="E672" s="50"/>
      <c r="F672" s="49" t="s">
        <v>4379</v>
      </c>
      <c r="G672" s="50" t="s">
        <v>555</v>
      </c>
      <c r="H672" s="51" t="s">
        <v>4397</v>
      </c>
      <c r="I672" s="49" t="s">
        <v>4396</v>
      </c>
      <c r="J672" s="52" t="s">
        <v>330</v>
      </c>
      <c r="K672" s="52" t="s">
        <v>1681</v>
      </c>
      <c r="L672" s="51" t="s">
        <v>4783</v>
      </c>
      <c r="M672" s="49" t="s">
        <v>10</v>
      </c>
      <c r="N672" s="92">
        <v>44246</v>
      </c>
      <c r="O672" s="53">
        <v>43431</v>
      </c>
      <c r="P672" s="53">
        <v>44651</v>
      </c>
      <c r="Q672" s="112">
        <v>190338.6</v>
      </c>
      <c r="R672" s="178">
        <v>0.45</v>
      </c>
      <c r="S672" s="54" t="s">
        <v>226</v>
      </c>
      <c r="T672" s="112">
        <v>85652.37</v>
      </c>
    </row>
    <row r="673" spans="2:20" s="11" customFormat="1" ht="106.5" customHeight="1" x14ac:dyDescent="0.2">
      <c r="B673" s="350"/>
      <c r="C673" s="352"/>
      <c r="D673" s="324"/>
      <c r="E673" s="50" t="s">
        <v>1676</v>
      </c>
      <c r="F673" s="49" t="s">
        <v>4744</v>
      </c>
      <c r="G673" s="50" t="s">
        <v>558</v>
      </c>
      <c r="H673" s="51" t="s">
        <v>4745</v>
      </c>
      <c r="I673" s="49" t="s">
        <v>4731</v>
      </c>
      <c r="J673" s="52" t="s">
        <v>330</v>
      </c>
      <c r="K673" s="52" t="s">
        <v>1681</v>
      </c>
      <c r="L673" s="51" t="s">
        <v>4748</v>
      </c>
      <c r="M673" s="49" t="s">
        <v>29</v>
      </c>
      <c r="N673" s="53">
        <v>44879</v>
      </c>
      <c r="O673" s="53">
        <v>44743</v>
      </c>
      <c r="P673" s="53">
        <v>45291</v>
      </c>
      <c r="Q673" s="112">
        <v>562653.63</v>
      </c>
      <c r="R673" s="55">
        <v>0.75060000000000004</v>
      </c>
      <c r="S673" s="54" t="s">
        <v>226</v>
      </c>
      <c r="T673" s="112">
        <v>422342.32</v>
      </c>
    </row>
    <row r="674" spans="2:20" s="11" customFormat="1" ht="157.5" customHeight="1" x14ac:dyDescent="0.2">
      <c r="B674" s="350"/>
      <c r="C674" s="352"/>
      <c r="D674" s="324"/>
      <c r="E674" s="50" t="s">
        <v>1676</v>
      </c>
      <c r="F674" s="49" t="s">
        <v>4744</v>
      </c>
      <c r="G674" s="50" t="s">
        <v>2506</v>
      </c>
      <c r="H674" s="51" t="s">
        <v>4746</v>
      </c>
      <c r="I674" s="49" t="s">
        <v>4732</v>
      </c>
      <c r="J674" s="52" t="s">
        <v>330</v>
      </c>
      <c r="K674" s="52" t="s">
        <v>1681</v>
      </c>
      <c r="L674" s="51" t="s">
        <v>4749</v>
      </c>
      <c r="M674" s="49" t="s">
        <v>95</v>
      </c>
      <c r="N674" s="53">
        <v>44879</v>
      </c>
      <c r="O674" s="53">
        <v>44579</v>
      </c>
      <c r="P674" s="53">
        <v>45291</v>
      </c>
      <c r="Q674" s="112">
        <v>328991.51</v>
      </c>
      <c r="R674" s="55">
        <v>0.75019999999999998</v>
      </c>
      <c r="S674" s="54" t="s">
        <v>226</v>
      </c>
      <c r="T674" s="112">
        <v>246809.44</v>
      </c>
    </row>
    <row r="675" spans="2:20" s="11" customFormat="1" ht="157.5" customHeight="1" thickBot="1" x14ac:dyDescent="0.25">
      <c r="B675" s="350"/>
      <c r="C675" s="352"/>
      <c r="D675" s="324"/>
      <c r="E675" s="179" t="s">
        <v>1676</v>
      </c>
      <c r="F675" s="56" t="s">
        <v>4744</v>
      </c>
      <c r="G675" s="119" t="s">
        <v>2506</v>
      </c>
      <c r="H675" s="120" t="s">
        <v>4747</v>
      </c>
      <c r="I675" s="56" t="s">
        <v>4733</v>
      </c>
      <c r="J675" s="102" t="s">
        <v>330</v>
      </c>
      <c r="K675" s="59" t="s">
        <v>1681</v>
      </c>
      <c r="L675" s="58" t="s">
        <v>4784</v>
      </c>
      <c r="M675" s="48" t="s">
        <v>95</v>
      </c>
      <c r="N675" s="60">
        <v>44879</v>
      </c>
      <c r="O675" s="60">
        <v>44713</v>
      </c>
      <c r="P675" s="60">
        <v>45291</v>
      </c>
      <c r="Q675" s="130">
        <v>27684.59</v>
      </c>
      <c r="R675" s="62">
        <v>0.70889999999999997</v>
      </c>
      <c r="S675" s="61" t="s">
        <v>226</v>
      </c>
      <c r="T675" s="130">
        <v>19625.79</v>
      </c>
    </row>
    <row r="676" spans="2:20" s="11" customFormat="1" ht="42.75" customHeight="1" thickBot="1" x14ac:dyDescent="0.25">
      <c r="B676" s="350"/>
      <c r="C676" s="352"/>
      <c r="D676" s="324"/>
      <c r="E676" s="363" t="s">
        <v>1681</v>
      </c>
      <c r="F676" s="364"/>
      <c r="G676" s="364"/>
      <c r="H676" s="364"/>
      <c r="I676" s="364"/>
      <c r="J676" s="364"/>
      <c r="K676" s="70">
        <f>COUNTA(K658:K675)</f>
        <v>18</v>
      </c>
      <c r="L676" s="365"/>
      <c r="M676" s="366"/>
      <c r="N676" s="366"/>
      <c r="O676" s="366"/>
      <c r="P676" s="366"/>
      <c r="Q676" s="72">
        <f>SUM(Q658:Q675)</f>
        <v>3428154.3499999996</v>
      </c>
      <c r="R676" s="321"/>
      <c r="S676" s="322"/>
      <c r="T676" s="71">
        <f>SUM(T658:T675)</f>
        <v>2403327.83</v>
      </c>
    </row>
    <row r="677" spans="2:20" s="11" customFormat="1" ht="106.5" customHeight="1" x14ac:dyDescent="0.2">
      <c r="B677" s="350"/>
      <c r="C677" s="352"/>
      <c r="D677" s="324"/>
      <c r="E677" s="181" t="s">
        <v>1968</v>
      </c>
      <c r="F677" s="102" t="s">
        <v>290</v>
      </c>
      <c r="G677" s="119" t="s">
        <v>279</v>
      </c>
      <c r="H677" s="120" t="s">
        <v>280</v>
      </c>
      <c r="I677" s="56" t="s">
        <v>281</v>
      </c>
      <c r="J677" s="102" t="s">
        <v>330</v>
      </c>
      <c r="K677" s="102" t="s">
        <v>331</v>
      </c>
      <c r="L677" s="120" t="s">
        <v>282</v>
      </c>
      <c r="M677" s="76" t="s">
        <v>303</v>
      </c>
      <c r="N677" s="145">
        <v>42319</v>
      </c>
      <c r="O677" s="145">
        <v>42213</v>
      </c>
      <c r="P677" s="145">
        <v>45291</v>
      </c>
      <c r="Q677" s="182">
        <v>264002.67</v>
      </c>
      <c r="R677" s="137">
        <v>0.8</v>
      </c>
      <c r="S677" s="138" t="s">
        <v>226</v>
      </c>
      <c r="T677" s="138">
        <v>211202.14</v>
      </c>
    </row>
    <row r="678" spans="2:20" s="11" customFormat="1" ht="222.75" customHeight="1" x14ac:dyDescent="0.2">
      <c r="B678" s="350"/>
      <c r="C678" s="352"/>
      <c r="D678" s="324"/>
      <c r="E678" s="183" t="s">
        <v>1968</v>
      </c>
      <c r="F678" s="59" t="s">
        <v>1969</v>
      </c>
      <c r="G678" s="57" t="s">
        <v>555</v>
      </c>
      <c r="H678" s="58" t="s">
        <v>1970</v>
      </c>
      <c r="I678" s="48" t="s">
        <v>1971</v>
      </c>
      <c r="J678" s="59" t="s">
        <v>330</v>
      </c>
      <c r="K678" s="59" t="s">
        <v>331</v>
      </c>
      <c r="L678" s="58" t="s">
        <v>1972</v>
      </c>
      <c r="M678" s="48" t="s">
        <v>10</v>
      </c>
      <c r="N678" s="60">
        <v>43446</v>
      </c>
      <c r="O678" s="60">
        <v>43129</v>
      </c>
      <c r="P678" s="60">
        <v>45291</v>
      </c>
      <c r="Q678" s="61">
        <v>457192.54</v>
      </c>
      <c r="R678" s="62">
        <v>0.9</v>
      </c>
      <c r="S678" s="61" t="s">
        <v>226</v>
      </c>
      <c r="T678" s="61">
        <v>411473.29</v>
      </c>
    </row>
    <row r="679" spans="2:20" s="11" customFormat="1" ht="222.75" customHeight="1" x14ac:dyDescent="0.2">
      <c r="B679" s="350"/>
      <c r="C679" s="352"/>
      <c r="D679" s="324"/>
      <c r="E679" s="183" t="s">
        <v>1968</v>
      </c>
      <c r="F679" s="59" t="s">
        <v>1969</v>
      </c>
      <c r="G679" s="57" t="s">
        <v>555</v>
      </c>
      <c r="H679" s="58" t="s">
        <v>3788</v>
      </c>
      <c r="I679" s="48" t="s">
        <v>3651</v>
      </c>
      <c r="J679" s="59" t="s">
        <v>330</v>
      </c>
      <c r="K679" s="59" t="s">
        <v>331</v>
      </c>
      <c r="L679" s="58" t="s">
        <v>3789</v>
      </c>
      <c r="M679" s="48" t="s">
        <v>10</v>
      </c>
      <c r="N679" s="60">
        <v>44195</v>
      </c>
      <c r="O679" s="60">
        <v>44256</v>
      </c>
      <c r="P679" s="60">
        <v>45291</v>
      </c>
      <c r="Q679" s="61">
        <v>483461.8</v>
      </c>
      <c r="R679" s="62">
        <v>0.9</v>
      </c>
      <c r="S679" s="61" t="s">
        <v>226</v>
      </c>
      <c r="T679" s="61">
        <v>435115.62</v>
      </c>
    </row>
    <row r="680" spans="2:20" s="11" customFormat="1" ht="222.75" customHeight="1" x14ac:dyDescent="0.2">
      <c r="B680" s="350"/>
      <c r="C680" s="352"/>
      <c r="D680" s="324"/>
      <c r="E680" s="183" t="s">
        <v>1968</v>
      </c>
      <c r="F680" s="59" t="s">
        <v>1969</v>
      </c>
      <c r="G680" s="57" t="s">
        <v>555</v>
      </c>
      <c r="H680" s="58" t="s">
        <v>2909</v>
      </c>
      <c r="I680" s="48" t="s">
        <v>2430</v>
      </c>
      <c r="J680" s="59" t="s">
        <v>330</v>
      </c>
      <c r="K680" s="59" t="s">
        <v>331</v>
      </c>
      <c r="L680" s="58" t="s">
        <v>2433</v>
      </c>
      <c r="M680" s="48" t="s">
        <v>10</v>
      </c>
      <c r="N680" s="60">
        <v>43787</v>
      </c>
      <c r="O680" s="60">
        <v>43095</v>
      </c>
      <c r="P680" s="60">
        <v>45291</v>
      </c>
      <c r="Q680" s="61">
        <v>1524954.75</v>
      </c>
      <c r="R680" s="62">
        <v>0.6</v>
      </c>
      <c r="S680" s="61" t="s">
        <v>226</v>
      </c>
      <c r="T680" s="61">
        <v>1067468.33</v>
      </c>
    </row>
    <row r="681" spans="2:20" s="11" customFormat="1" ht="222.75" customHeight="1" x14ac:dyDescent="0.2">
      <c r="B681" s="350"/>
      <c r="C681" s="352"/>
      <c r="D681" s="324"/>
      <c r="E681" s="183" t="s">
        <v>1968</v>
      </c>
      <c r="F681" s="59" t="s">
        <v>1969</v>
      </c>
      <c r="G681" s="57" t="s">
        <v>556</v>
      </c>
      <c r="H681" s="58" t="s">
        <v>2431</v>
      </c>
      <c r="I681" s="48" t="s">
        <v>2432</v>
      </c>
      <c r="J681" s="59" t="s">
        <v>330</v>
      </c>
      <c r="K681" s="59" t="s">
        <v>331</v>
      </c>
      <c r="L681" s="58" t="s">
        <v>2434</v>
      </c>
      <c r="M681" s="48" t="s">
        <v>19</v>
      </c>
      <c r="N681" s="60">
        <v>43788</v>
      </c>
      <c r="O681" s="60">
        <v>42522</v>
      </c>
      <c r="P681" s="60">
        <v>45291</v>
      </c>
      <c r="Q681" s="61">
        <v>864323</v>
      </c>
      <c r="R681" s="62">
        <v>0.9</v>
      </c>
      <c r="S681" s="61" t="s">
        <v>226</v>
      </c>
      <c r="T681" s="61">
        <v>777890.7</v>
      </c>
    </row>
    <row r="682" spans="2:20" s="11" customFormat="1" ht="222.75" customHeight="1" x14ac:dyDescent="0.2">
      <c r="B682" s="350"/>
      <c r="C682" s="352"/>
      <c r="D682" s="324"/>
      <c r="E682" s="184" t="s">
        <v>1968</v>
      </c>
      <c r="F682" s="52" t="s">
        <v>1969</v>
      </c>
      <c r="G682" s="50" t="s">
        <v>553</v>
      </c>
      <c r="H682" s="51" t="s">
        <v>3172</v>
      </c>
      <c r="I682" s="49" t="s">
        <v>3175</v>
      </c>
      <c r="J682" s="52" t="s">
        <v>330</v>
      </c>
      <c r="K682" s="52" t="s">
        <v>331</v>
      </c>
      <c r="L682" s="51" t="s">
        <v>3178</v>
      </c>
      <c r="M682" s="49" t="s">
        <v>16</v>
      </c>
      <c r="N682" s="53">
        <v>44025</v>
      </c>
      <c r="O682" s="53">
        <v>43356</v>
      </c>
      <c r="P682" s="53">
        <v>45291</v>
      </c>
      <c r="Q682" s="54">
        <v>67539.06</v>
      </c>
      <c r="R682" s="55">
        <v>0.9</v>
      </c>
      <c r="S682" s="54" t="s">
        <v>226</v>
      </c>
      <c r="T682" s="54">
        <v>60785.15</v>
      </c>
    </row>
    <row r="683" spans="2:20" s="11" customFormat="1" ht="222.75" customHeight="1" x14ac:dyDescent="0.2">
      <c r="B683" s="350"/>
      <c r="C683" s="352"/>
      <c r="D683" s="324"/>
      <c r="E683" s="184" t="s">
        <v>1968</v>
      </c>
      <c r="F683" s="52" t="s">
        <v>1969</v>
      </c>
      <c r="G683" s="50" t="s">
        <v>553</v>
      </c>
      <c r="H683" s="51" t="s">
        <v>3173</v>
      </c>
      <c r="I683" s="49" t="s">
        <v>3176</v>
      </c>
      <c r="J683" s="52" t="s">
        <v>330</v>
      </c>
      <c r="K683" s="52" t="s">
        <v>331</v>
      </c>
      <c r="L683" s="51" t="s">
        <v>3179</v>
      </c>
      <c r="M683" s="49" t="s">
        <v>16</v>
      </c>
      <c r="N683" s="53">
        <v>44040</v>
      </c>
      <c r="O683" s="53">
        <v>42793</v>
      </c>
      <c r="P683" s="53">
        <v>45291</v>
      </c>
      <c r="Q683" s="54">
        <v>466595.3</v>
      </c>
      <c r="R683" s="55">
        <v>0.9</v>
      </c>
      <c r="S683" s="54" t="s">
        <v>226</v>
      </c>
      <c r="T683" s="54">
        <v>419935.77</v>
      </c>
    </row>
    <row r="684" spans="2:20" s="11" customFormat="1" ht="222.75" customHeight="1" x14ac:dyDescent="0.2">
      <c r="B684" s="350"/>
      <c r="C684" s="352"/>
      <c r="D684" s="324"/>
      <c r="E684" s="183" t="s">
        <v>1968</v>
      </c>
      <c r="F684" s="59" t="s">
        <v>1969</v>
      </c>
      <c r="G684" s="57" t="s">
        <v>945</v>
      </c>
      <c r="H684" s="58" t="s">
        <v>3174</v>
      </c>
      <c r="I684" s="48" t="s">
        <v>3177</v>
      </c>
      <c r="J684" s="59" t="s">
        <v>330</v>
      </c>
      <c r="K684" s="59" t="s">
        <v>331</v>
      </c>
      <c r="L684" s="58" t="s">
        <v>3180</v>
      </c>
      <c r="M684" s="48" t="s">
        <v>303</v>
      </c>
      <c r="N684" s="60">
        <v>44040</v>
      </c>
      <c r="O684" s="60">
        <v>43739</v>
      </c>
      <c r="P684" s="60">
        <v>45291</v>
      </c>
      <c r="Q684" s="61">
        <v>66291</v>
      </c>
      <c r="R684" s="62">
        <v>0.9</v>
      </c>
      <c r="S684" s="61" t="s">
        <v>226</v>
      </c>
      <c r="T684" s="61">
        <v>59661.9</v>
      </c>
    </row>
    <row r="685" spans="2:20" s="11" customFormat="1" ht="222.75" customHeight="1" x14ac:dyDescent="0.2">
      <c r="B685" s="350"/>
      <c r="C685" s="352"/>
      <c r="D685" s="324"/>
      <c r="E685" s="185" t="s">
        <v>1968</v>
      </c>
      <c r="F685" s="52" t="s">
        <v>1969</v>
      </c>
      <c r="G685" s="50" t="s">
        <v>916</v>
      </c>
      <c r="H685" s="51" t="s">
        <v>3790</v>
      </c>
      <c r="I685" s="49" t="s">
        <v>3652</v>
      </c>
      <c r="J685" s="52" t="s">
        <v>330</v>
      </c>
      <c r="K685" s="52" t="s">
        <v>331</v>
      </c>
      <c r="L685" s="51" t="s">
        <v>3791</v>
      </c>
      <c r="M685" s="49" t="s">
        <v>792</v>
      </c>
      <c r="N685" s="53">
        <v>44194</v>
      </c>
      <c r="O685" s="53">
        <v>43374</v>
      </c>
      <c r="P685" s="53">
        <v>45291</v>
      </c>
      <c r="Q685" s="54">
        <v>58454.45</v>
      </c>
      <c r="R685" s="55">
        <v>0.9</v>
      </c>
      <c r="S685" s="54" t="s">
        <v>226</v>
      </c>
      <c r="T685" s="54">
        <v>52609</v>
      </c>
    </row>
    <row r="686" spans="2:20" s="11" customFormat="1" ht="106.5" customHeight="1" x14ac:dyDescent="0.2">
      <c r="B686" s="350"/>
      <c r="C686" s="352"/>
      <c r="D686" s="324"/>
      <c r="E686" s="186" t="s">
        <v>1968</v>
      </c>
      <c r="F686" s="59" t="s">
        <v>1969</v>
      </c>
      <c r="G686" s="57" t="s">
        <v>554</v>
      </c>
      <c r="H686" s="58" t="s">
        <v>4785</v>
      </c>
      <c r="I686" s="48" t="s">
        <v>3653</v>
      </c>
      <c r="J686" s="59" t="s">
        <v>330</v>
      </c>
      <c r="K686" s="59" t="s">
        <v>331</v>
      </c>
      <c r="L686" s="58" t="s">
        <v>3792</v>
      </c>
      <c r="M686" s="48" t="s">
        <v>13</v>
      </c>
      <c r="N686" s="60">
        <v>44187</v>
      </c>
      <c r="O686" s="60">
        <v>43862</v>
      </c>
      <c r="P686" s="60">
        <v>45291</v>
      </c>
      <c r="Q686" s="61">
        <v>271011.15999999997</v>
      </c>
      <c r="R686" s="62">
        <v>0.7</v>
      </c>
      <c r="S686" s="61" t="s">
        <v>226</v>
      </c>
      <c r="T686" s="61">
        <v>189707.82</v>
      </c>
    </row>
    <row r="687" spans="2:20" s="11" customFormat="1" ht="216" customHeight="1" x14ac:dyDescent="0.2">
      <c r="B687" s="350"/>
      <c r="C687" s="352"/>
      <c r="D687" s="324"/>
      <c r="E687" s="185" t="s">
        <v>1968</v>
      </c>
      <c r="F687" s="52" t="s">
        <v>1969</v>
      </c>
      <c r="G687" s="50" t="s">
        <v>551</v>
      </c>
      <c r="H687" s="51" t="s">
        <v>3844</v>
      </c>
      <c r="I687" s="49" t="s">
        <v>3843</v>
      </c>
      <c r="J687" s="52" t="s">
        <v>330</v>
      </c>
      <c r="K687" s="52" t="s">
        <v>331</v>
      </c>
      <c r="L687" s="51" t="s">
        <v>3845</v>
      </c>
      <c r="M687" s="49" t="s">
        <v>1</v>
      </c>
      <c r="N687" s="53">
        <v>44202</v>
      </c>
      <c r="O687" s="53">
        <v>43831</v>
      </c>
      <c r="P687" s="53">
        <v>45291</v>
      </c>
      <c r="Q687" s="54">
        <v>50111.5</v>
      </c>
      <c r="R687" s="55">
        <v>0.9</v>
      </c>
      <c r="S687" s="54" t="s">
        <v>226</v>
      </c>
      <c r="T687" s="54">
        <v>45100.35</v>
      </c>
    </row>
    <row r="688" spans="2:20" s="11" customFormat="1" ht="216" customHeight="1" x14ac:dyDescent="0.2">
      <c r="B688" s="350"/>
      <c r="C688" s="352"/>
      <c r="D688" s="324"/>
      <c r="E688" s="186" t="s">
        <v>1968</v>
      </c>
      <c r="F688" s="59" t="s">
        <v>1969</v>
      </c>
      <c r="G688" s="57" t="s">
        <v>556</v>
      </c>
      <c r="H688" s="58" t="s">
        <v>4786</v>
      </c>
      <c r="I688" s="48" t="s">
        <v>4180</v>
      </c>
      <c r="J688" s="59" t="s">
        <v>330</v>
      </c>
      <c r="K688" s="59" t="s">
        <v>331</v>
      </c>
      <c r="L688" s="58" t="s">
        <v>4187</v>
      </c>
      <c r="M688" s="48" t="s">
        <v>19</v>
      </c>
      <c r="N688" s="60">
        <v>44279</v>
      </c>
      <c r="O688" s="60">
        <v>43616</v>
      </c>
      <c r="P688" s="60">
        <v>45291</v>
      </c>
      <c r="Q688" s="61">
        <v>513525.4</v>
      </c>
      <c r="R688" s="62">
        <v>0.7</v>
      </c>
      <c r="S688" s="61" t="s">
        <v>226</v>
      </c>
      <c r="T688" s="61">
        <v>359467.77</v>
      </c>
    </row>
    <row r="689" spans="2:20" s="11" customFormat="1" ht="216" customHeight="1" x14ac:dyDescent="0.2">
      <c r="B689" s="350"/>
      <c r="C689" s="352"/>
      <c r="D689" s="324"/>
      <c r="E689" s="185" t="s">
        <v>1968</v>
      </c>
      <c r="F689" s="52" t="s">
        <v>1969</v>
      </c>
      <c r="G689" s="50" t="s">
        <v>915</v>
      </c>
      <c r="H689" s="51" t="s">
        <v>3988</v>
      </c>
      <c r="I689" s="49" t="s">
        <v>3987</v>
      </c>
      <c r="J689" s="52" t="s">
        <v>330</v>
      </c>
      <c r="K689" s="52" t="s">
        <v>331</v>
      </c>
      <c r="L689" s="51" t="s">
        <v>3989</v>
      </c>
      <c r="M689" s="49" t="s">
        <v>30</v>
      </c>
      <c r="N689" s="53">
        <v>44270</v>
      </c>
      <c r="O689" s="53">
        <v>44704</v>
      </c>
      <c r="P689" s="53">
        <v>45291</v>
      </c>
      <c r="Q689" s="54">
        <v>497873.6</v>
      </c>
      <c r="R689" s="55">
        <v>0.9</v>
      </c>
      <c r="S689" s="54" t="s">
        <v>226</v>
      </c>
      <c r="T689" s="54">
        <v>448086.24</v>
      </c>
    </row>
    <row r="690" spans="2:20" s="11" customFormat="1" ht="216" customHeight="1" x14ac:dyDescent="0.2">
      <c r="B690" s="350"/>
      <c r="C690" s="352"/>
      <c r="D690" s="324"/>
      <c r="E690" s="185" t="s">
        <v>1968</v>
      </c>
      <c r="F690" s="52" t="s">
        <v>1969</v>
      </c>
      <c r="G690" s="50" t="s">
        <v>559</v>
      </c>
      <c r="H690" s="51" t="s">
        <v>4787</v>
      </c>
      <c r="I690" s="49" t="s">
        <v>4181</v>
      </c>
      <c r="J690" s="52" t="s">
        <v>330</v>
      </c>
      <c r="K690" s="52" t="s">
        <v>331</v>
      </c>
      <c r="L690" s="51" t="s">
        <v>4188</v>
      </c>
      <c r="M690" s="49" t="s">
        <v>15</v>
      </c>
      <c r="N690" s="53">
        <v>44279</v>
      </c>
      <c r="O690" s="53">
        <v>42796</v>
      </c>
      <c r="P690" s="53">
        <v>45291</v>
      </c>
      <c r="Q690" s="54">
        <v>411237.88</v>
      </c>
      <c r="R690" s="55">
        <v>0.5</v>
      </c>
      <c r="S690" s="54" t="s">
        <v>226</v>
      </c>
      <c r="T690" s="54">
        <v>287866.52</v>
      </c>
    </row>
    <row r="691" spans="2:20" s="11" customFormat="1" ht="216" customHeight="1" x14ac:dyDescent="0.2">
      <c r="B691" s="350"/>
      <c r="C691" s="352"/>
      <c r="D691" s="324"/>
      <c r="E691" s="185"/>
      <c r="F691" s="52" t="s">
        <v>1969</v>
      </c>
      <c r="G691" s="50" t="s">
        <v>559</v>
      </c>
      <c r="H691" s="51" t="s">
        <v>4788</v>
      </c>
      <c r="I691" s="49" t="s">
        <v>4292</v>
      </c>
      <c r="J691" s="52" t="s">
        <v>330</v>
      </c>
      <c r="K691" s="52" t="s">
        <v>331</v>
      </c>
      <c r="L691" s="51" t="s">
        <v>4295</v>
      </c>
      <c r="M691" s="49" t="s">
        <v>15</v>
      </c>
      <c r="N691" s="53">
        <v>44315</v>
      </c>
      <c r="O691" s="53">
        <v>43637</v>
      </c>
      <c r="P691" s="53">
        <v>45291</v>
      </c>
      <c r="Q691" s="54">
        <v>159842.93</v>
      </c>
      <c r="R691" s="55">
        <v>0.7</v>
      </c>
      <c r="S691" s="54" t="s">
        <v>226</v>
      </c>
      <c r="T691" s="54">
        <v>111890.05</v>
      </c>
    </row>
    <row r="692" spans="2:20" s="11" customFormat="1" ht="216" customHeight="1" x14ac:dyDescent="0.2">
      <c r="B692" s="350"/>
      <c r="C692" s="352"/>
      <c r="D692" s="324"/>
      <c r="E692" s="185" t="s">
        <v>1968</v>
      </c>
      <c r="F692" s="52" t="s">
        <v>1969</v>
      </c>
      <c r="G692" s="50" t="s">
        <v>552</v>
      </c>
      <c r="H692" s="51" t="s">
        <v>4789</v>
      </c>
      <c r="I692" s="49" t="s">
        <v>4182</v>
      </c>
      <c r="J692" s="52" t="s">
        <v>330</v>
      </c>
      <c r="K692" s="52" t="s">
        <v>331</v>
      </c>
      <c r="L692" s="51" t="s">
        <v>4189</v>
      </c>
      <c r="M692" s="49" t="s">
        <v>22</v>
      </c>
      <c r="N692" s="53">
        <v>44279</v>
      </c>
      <c r="O692" s="53">
        <v>44006</v>
      </c>
      <c r="P692" s="53">
        <v>44895</v>
      </c>
      <c r="Q692" s="54">
        <v>724825.39</v>
      </c>
      <c r="R692" s="55">
        <v>0.7</v>
      </c>
      <c r="S692" s="54" t="s">
        <v>226</v>
      </c>
      <c r="T692" s="54">
        <v>507377.77</v>
      </c>
    </row>
    <row r="693" spans="2:20" s="11" customFormat="1" ht="216" customHeight="1" x14ac:dyDescent="0.2">
      <c r="B693" s="350"/>
      <c r="C693" s="352"/>
      <c r="D693" s="324"/>
      <c r="E693" s="185" t="s">
        <v>1968</v>
      </c>
      <c r="F693" s="52" t="s">
        <v>1969</v>
      </c>
      <c r="G693" s="50" t="s">
        <v>557</v>
      </c>
      <c r="H693" s="51" t="s">
        <v>4185</v>
      </c>
      <c r="I693" s="49" t="s">
        <v>4183</v>
      </c>
      <c r="J693" s="52" t="s">
        <v>330</v>
      </c>
      <c r="K693" s="52" t="s">
        <v>331</v>
      </c>
      <c r="L693" s="51" t="s">
        <v>4190</v>
      </c>
      <c r="M693" s="49" t="s">
        <v>7</v>
      </c>
      <c r="N693" s="53">
        <v>44279</v>
      </c>
      <c r="O693" s="53">
        <v>42804</v>
      </c>
      <c r="P693" s="53">
        <v>45291</v>
      </c>
      <c r="Q693" s="54">
        <v>607663.1</v>
      </c>
      <c r="R693" s="55">
        <v>0.9</v>
      </c>
      <c r="S693" s="54" t="s">
        <v>226</v>
      </c>
      <c r="T693" s="54">
        <v>546896.79</v>
      </c>
    </row>
    <row r="694" spans="2:20" s="11" customFormat="1" ht="216" customHeight="1" x14ac:dyDescent="0.2">
      <c r="B694" s="350"/>
      <c r="C694" s="352"/>
      <c r="D694" s="324"/>
      <c r="E694" s="185" t="s">
        <v>1968</v>
      </c>
      <c r="F694" s="52" t="s">
        <v>1969</v>
      </c>
      <c r="G694" s="50" t="s">
        <v>553</v>
      </c>
      <c r="H694" s="51" t="s">
        <v>4186</v>
      </c>
      <c r="I694" s="49" t="s">
        <v>4184</v>
      </c>
      <c r="J694" s="52" t="s">
        <v>330</v>
      </c>
      <c r="K694" s="52" t="s">
        <v>331</v>
      </c>
      <c r="L694" s="51" t="s">
        <v>3178</v>
      </c>
      <c r="M694" s="49" t="s">
        <v>16</v>
      </c>
      <c r="N694" s="53">
        <v>44279</v>
      </c>
      <c r="O694" s="53">
        <v>44411</v>
      </c>
      <c r="P694" s="53">
        <v>45291</v>
      </c>
      <c r="Q694" s="54">
        <v>508000.51</v>
      </c>
      <c r="R694" s="55">
        <v>0.9</v>
      </c>
      <c r="S694" s="54" t="s">
        <v>226</v>
      </c>
      <c r="T694" s="54">
        <v>457200.46</v>
      </c>
    </row>
    <row r="695" spans="2:20" s="11" customFormat="1" ht="106.5" customHeight="1" x14ac:dyDescent="0.2">
      <c r="B695" s="350"/>
      <c r="C695" s="352"/>
      <c r="D695" s="324"/>
      <c r="E695" s="185" t="s">
        <v>1968</v>
      </c>
      <c r="F695" s="52" t="s">
        <v>1969</v>
      </c>
      <c r="G695" s="50" t="s">
        <v>554</v>
      </c>
      <c r="H695" s="51" t="s">
        <v>4790</v>
      </c>
      <c r="I695" s="49" t="s">
        <v>4351</v>
      </c>
      <c r="J695" s="52" t="s">
        <v>330</v>
      </c>
      <c r="K695" s="52" t="s">
        <v>331</v>
      </c>
      <c r="L695" s="51" t="s">
        <v>4352</v>
      </c>
      <c r="M695" s="49" t="s">
        <v>13</v>
      </c>
      <c r="N695" s="53">
        <v>44279</v>
      </c>
      <c r="O695" s="53">
        <v>44057</v>
      </c>
      <c r="P695" s="53">
        <v>45291</v>
      </c>
      <c r="Q695" s="54">
        <v>142879.35</v>
      </c>
      <c r="R695" s="55">
        <v>0.5</v>
      </c>
      <c r="S695" s="54" t="s">
        <v>226</v>
      </c>
      <c r="T695" s="54">
        <v>128591.41</v>
      </c>
    </row>
    <row r="696" spans="2:20" s="11" customFormat="1" ht="201.75" customHeight="1" x14ac:dyDescent="0.2">
      <c r="B696" s="350"/>
      <c r="C696" s="352"/>
      <c r="D696" s="324"/>
      <c r="E696" s="185" t="s">
        <v>1968</v>
      </c>
      <c r="F696" s="52" t="s">
        <v>1969</v>
      </c>
      <c r="G696" s="50" t="s">
        <v>557</v>
      </c>
      <c r="H696" s="51" t="s">
        <v>4296</v>
      </c>
      <c r="I696" s="49" t="s">
        <v>4293</v>
      </c>
      <c r="J696" s="52" t="s">
        <v>330</v>
      </c>
      <c r="K696" s="52" t="s">
        <v>331</v>
      </c>
      <c r="L696" s="51" t="s">
        <v>4298</v>
      </c>
      <c r="M696" s="49" t="s">
        <v>7</v>
      </c>
      <c r="N696" s="53">
        <v>44340</v>
      </c>
      <c r="O696" s="53">
        <v>44217</v>
      </c>
      <c r="P696" s="53">
        <v>45291</v>
      </c>
      <c r="Q696" s="54">
        <v>91733.23</v>
      </c>
      <c r="R696" s="55">
        <v>0.9</v>
      </c>
      <c r="S696" s="54" t="s">
        <v>226</v>
      </c>
      <c r="T696" s="54">
        <v>82559.91</v>
      </c>
    </row>
    <row r="697" spans="2:20" s="11" customFormat="1" ht="201.75" customHeight="1" thickBot="1" x14ac:dyDescent="0.25">
      <c r="B697" s="350"/>
      <c r="C697" s="352"/>
      <c r="D697" s="324"/>
      <c r="E697" s="185" t="s">
        <v>1968</v>
      </c>
      <c r="F697" s="52" t="s">
        <v>1969</v>
      </c>
      <c r="G697" s="50" t="s">
        <v>556</v>
      </c>
      <c r="H697" s="51" t="s">
        <v>4297</v>
      </c>
      <c r="I697" s="49" t="s">
        <v>4294</v>
      </c>
      <c r="J697" s="52" t="s">
        <v>330</v>
      </c>
      <c r="K697" s="52" t="s">
        <v>331</v>
      </c>
      <c r="L697" s="51" t="s">
        <v>4299</v>
      </c>
      <c r="M697" s="49" t="s">
        <v>19</v>
      </c>
      <c r="N697" s="53">
        <v>44340</v>
      </c>
      <c r="O697" s="53">
        <v>43727</v>
      </c>
      <c r="P697" s="53">
        <v>45291</v>
      </c>
      <c r="Q697" s="54">
        <v>395883.65</v>
      </c>
      <c r="R697" s="55">
        <v>0.9</v>
      </c>
      <c r="S697" s="54" t="s">
        <v>226</v>
      </c>
      <c r="T697" s="54">
        <v>356295.28</v>
      </c>
    </row>
    <row r="698" spans="2:20" s="11" customFormat="1" ht="42.75" customHeight="1" thickBot="1" x14ac:dyDescent="0.25">
      <c r="B698" s="350"/>
      <c r="C698" s="352"/>
      <c r="D698" s="327"/>
      <c r="E698" s="363" t="s">
        <v>331</v>
      </c>
      <c r="F698" s="364"/>
      <c r="G698" s="364"/>
      <c r="H698" s="364"/>
      <c r="I698" s="364"/>
      <c r="J698" s="364"/>
      <c r="K698" s="70">
        <f>COUNTA(K677:K697)</f>
        <v>21</v>
      </c>
      <c r="L698" s="365"/>
      <c r="M698" s="366"/>
      <c r="N698" s="366"/>
      <c r="O698" s="366"/>
      <c r="P698" s="366"/>
      <c r="Q698" s="71">
        <f>SUM(Q677:Q697)</f>
        <v>8627402.2699999977</v>
      </c>
      <c r="R698" s="321"/>
      <c r="S698" s="322"/>
      <c r="T698" s="71">
        <f>SUM(T677:T697)</f>
        <v>7017182.2700000005</v>
      </c>
    </row>
    <row r="699" spans="2:20" s="11" customFormat="1" ht="42.75" customHeight="1" thickBot="1" x14ac:dyDescent="0.25">
      <c r="B699" s="350"/>
      <c r="C699" s="352"/>
      <c r="D699" s="302" t="s">
        <v>1396</v>
      </c>
      <c r="E699" s="303"/>
      <c r="F699" s="303"/>
      <c r="G699" s="303"/>
      <c r="H699" s="303"/>
      <c r="I699" s="303"/>
      <c r="J699" s="303"/>
      <c r="K699" s="132">
        <f>K698+K676+K657</f>
        <v>40</v>
      </c>
      <c r="L699" s="310"/>
      <c r="M699" s="311"/>
      <c r="N699" s="311"/>
      <c r="O699" s="311"/>
      <c r="P699" s="311"/>
      <c r="Q699" s="134">
        <f>Q698+Q676+Q657</f>
        <v>12284048.189999998</v>
      </c>
      <c r="R699" s="307"/>
      <c r="S699" s="308"/>
      <c r="T699" s="133">
        <f>T698+T676+T657</f>
        <v>9580454.2000000011</v>
      </c>
    </row>
    <row r="700" spans="2:20" s="11" customFormat="1" ht="272.25" customHeight="1" x14ac:dyDescent="0.2">
      <c r="B700" s="350"/>
      <c r="C700" s="351"/>
      <c r="D700" s="333" t="s">
        <v>1397</v>
      </c>
      <c r="E700" s="323" t="s">
        <v>638</v>
      </c>
      <c r="F700" s="83" t="s">
        <v>639</v>
      </c>
      <c r="G700" s="81" t="s">
        <v>641</v>
      </c>
      <c r="H700" s="82" t="s">
        <v>653</v>
      </c>
      <c r="I700" s="83" t="s">
        <v>640</v>
      </c>
      <c r="J700" s="80" t="s">
        <v>560</v>
      </c>
      <c r="K700" s="80" t="s">
        <v>637</v>
      </c>
      <c r="L700" s="82" t="s">
        <v>725</v>
      </c>
      <c r="M700" s="76" t="s">
        <v>1</v>
      </c>
      <c r="N700" s="145">
        <v>42758</v>
      </c>
      <c r="O700" s="145">
        <v>42795</v>
      </c>
      <c r="P700" s="145">
        <v>45291</v>
      </c>
      <c r="Q700" s="86">
        <v>445066.21</v>
      </c>
      <c r="R700" s="79">
        <v>0.7</v>
      </c>
      <c r="S700" s="87" t="s">
        <v>226</v>
      </c>
      <c r="T700" s="87">
        <v>311546.36</v>
      </c>
    </row>
    <row r="701" spans="2:20" s="11" customFormat="1" ht="241.5" customHeight="1" x14ac:dyDescent="0.2">
      <c r="B701" s="350"/>
      <c r="C701" s="351"/>
      <c r="D701" s="330"/>
      <c r="E701" s="324"/>
      <c r="F701" s="52" t="s">
        <v>749</v>
      </c>
      <c r="G701" s="50" t="s">
        <v>555</v>
      </c>
      <c r="H701" s="51" t="s">
        <v>750</v>
      </c>
      <c r="I701" s="49" t="s">
        <v>747</v>
      </c>
      <c r="J701" s="52" t="s">
        <v>560</v>
      </c>
      <c r="K701" s="52" t="s">
        <v>637</v>
      </c>
      <c r="L701" s="51" t="s">
        <v>763</v>
      </c>
      <c r="M701" s="49" t="s">
        <v>10</v>
      </c>
      <c r="N701" s="53">
        <v>42788</v>
      </c>
      <c r="O701" s="53">
        <v>42916</v>
      </c>
      <c r="P701" s="53">
        <v>44196</v>
      </c>
      <c r="Q701" s="91">
        <v>278774.40000000002</v>
      </c>
      <c r="R701" s="55">
        <v>0.6</v>
      </c>
      <c r="S701" s="54" t="s">
        <v>226</v>
      </c>
      <c r="T701" s="54">
        <v>167264.63</v>
      </c>
    </row>
    <row r="702" spans="2:20" s="11" customFormat="1" ht="287.25" customHeight="1" x14ac:dyDescent="0.2">
      <c r="B702" s="350"/>
      <c r="C702" s="351"/>
      <c r="D702" s="330"/>
      <c r="E702" s="324"/>
      <c r="F702" s="49" t="s">
        <v>639</v>
      </c>
      <c r="G702" s="50" t="s">
        <v>555</v>
      </c>
      <c r="H702" s="51" t="s">
        <v>642</v>
      </c>
      <c r="I702" s="49" t="s">
        <v>643</v>
      </c>
      <c r="J702" s="52" t="s">
        <v>560</v>
      </c>
      <c r="K702" s="52" t="s">
        <v>637</v>
      </c>
      <c r="L702" s="51" t="s">
        <v>727</v>
      </c>
      <c r="M702" s="49" t="s">
        <v>10</v>
      </c>
      <c r="N702" s="53">
        <v>42758</v>
      </c>
      <c r="O702" s="53">
        <v>42566</v>
      </c>
      <c r="P702" s="53">
        <v>42689</v>
      </c>
      <c r="Q702" s="91">
        <v>22850</v>
      </c>
      <c r="R702" s="55">
        <v>0.6</v>
      </c>
      <c r="S702" s="54" t="s">
        <v>226</v>
      </c>
      <c r="T702" s="54">
        <v>13710</v>
      </c>
    </row>
    <row r="703" spans="2:20" s="11" customFormat="1" ht="251.25" customHeight="1" x14ac:dyDescent="0.2">
      <c r="B703" s="350"/>
      <c r="C703" s="351"/>
      <c r="D703" s="330"/>
      <c r="E703" s="324"/>
      <c r="F703" s="49" t="s">
        <v>639</v>
      </c>
      <c r="G703" s="50" t="s">
        <v>556</v>
      </c>
      <c r="H703" s="51" t="s">
        <v>644</v>
      </c>
      <c r="I703" s="49" t="s">
        <v>645</v>
      </c>
      <c r="J703" s="52" t="s">
        <v>560</v>
      </c>
      <c r="K703" s="52" t="s">
        <v>637</v>
      </c>
      <c r="L703" s="51" t="s">
        <v>728</v>
      </c>
      <c r="M703" s="49" t="s">
        <v>19</v>
      </c>
      <c r="N703" s="53">
        <v>42758</v>
      </c>
      <c r="O703" s="53">
        <v>42599</v>
      </c>
      <c r="P703" s="53">
        <v>44742</v>
      </c>
      <c r="Q703" s="91">
        <v>558936.78</v>
      </c>
      <c r="R703" s="55">
        <v>0.6</v>
      </c>
      <c r="S703" s="54" t="s">
        <v>226</v>
      </c>
      <c r="T703" s="54">
        <v>335362.07</v>
      </c>
    </row>
    <row r="704" spans="2:20" s="11" customFormat="1" ht="251.25" customHeight="1" x14ac:dyDescent="0.2">
      <c r="B704" s="350"/>
      <c r="C704" s="351"/>
      <c r="D704" s="330"/>
      <c r="E704" s="324"/>
      <c r="F704" s="49" t="s">
        <v>639</v>
      </c>
      <c r="G704" s="50" t="s">
        <v>641</v>
      </c>
      <c r="H704" s="51" t="s">
        <v>647</v>
      </c>
      <c r="I704" s="49" t="s">
        <v>646</v>
      </c>
      <c r="J704" s="52" t="s">
        <v>560</v>
      </c>
      <c r="K704" s="52" t="s">
        <v>637</v>
      </c>
      <c r="L704" s="51" t="s">
        <v>726</v>
      </c>
      <c r="M704" s="49" t="s">
        <v>7</v>
      </c>
      <c r="N704" s="53">
        <v>42758</v>
      </c>
      <c r="O704" s="53">
        <v>42339</v>
      </c>
      <c r="P704" s="53">
        <v>43861</v>
      </c>
      <c r="Q704" s="91">
        <v>71238.87</v>
      </c>
      <c r="R704" s="55">
        <v>0.6</v>
      </c>
      <c r="S704" s="54" t="s">
        <v>226</v>
      </c>
      <c r="T704" s="54">
        <v>42743.32</v>
      </c>
    </row>
    <row r="705" spans="2:20" s="11" customFormat="1" ht="201" customHeight="1" x14ac:dyDescent="0.2">
      <c r="B705" s="350"/>
      <c r="C705" s="351"/>
      <c r="D705" s="330"/>
      <c r="E705" s="324"/>
      <c r="F705" s="49" t="s">
        <v>749</v>
      </c>
      <c r="G705" s="50" t="s">
        <v>555</v>
      </c>
      <c r="H705" s="51" t="s">
        <v>751</v>
      </c>
      <c r="I705" s="49" t="s">
        <v>748</v>
      </c>
      <c r="J705" s="52" t="s">
        <v>560</v>
      </c>
      <c r="K705" s="52" t="s">
        <v>637</v>
      </c>
      <c r="L705" s="51" t="s">
        <v>764</v>
      </c>
      <c r="M705" s="49" t="s">
        <v>10</v>
      </c>
      <c r="N705" s="53">
        <v>42788</v>
      </c>
      <c r="O705" s="53">
        <v>42583</v>
      </c>
      <c r="P705" s="53">
        <v>44742</v>
      </c>
      <c r="Q705" s="91">
        <v>267019.15000000002</v>
      </c>
      <c r="R705" s="55">
        <v>0.51</v>
      </c>
      <c r="S705" s="54" t="s">
        <v>226</v>
      </c>
      <c r="T705" s="54">
        <v>137499.1</v>
      </c>
    </row>
    <row r="706" spans="2:20" s="11" customFormat="1" ht="96.75" customHeight="1" x14ac:dyDescent="0.2">
      <c r="B706" s="350"/>
      <c r="C706" s="351"/>
      <c r="D706" s="330"/>
      <c r="E706" s="324"/>
      <c r="F706" s="49" t="s">
        <v>639</v>
      </c>
      <c r="G706" s="50" t="s">
        <v>641</v>
      </c>
      <c r="H706" s="51" t="s">
        <v>722</v>
      </c>
      <c r="I706" s="49" t="s">
        <v>648</v>
      </c>
      <c r="J706" s="52" t="s">
        <v>560</v>
      </c>
      <c r="K706" s="52" t="s">
        <v>637</v>
      </c>
      <c r="L706" s="51" t="s">
        <v>723</v>
      </c>
      <c r="M706" s="49" t="s">
        <v>29</v>
      </c>
      <c r="N706" s="53">
        <v>42758</v>
      </c>
      <c r="O706" s="53">
        <v>42736</v>
      </c>
      <c r="P706" s="53">
        <v>45291</v>
      </c>
      <c r="Q706" s="91">
        <v>76833.52</v>
      </c>
      <c r="R706" s="55">
        <v>0.6</v>
      </c>
      <c r="S706" s="54" t="s">
        <v>226</v>
      </c>
      <c r="T706" s="54">
        <v>53783.46</v>
      </c>
    </row>
    <row r="707" spans="2:20" s="11" customFormat="1" ht="174" customHeight="1" x14ac:dyDescent="0.2">
      <c r="B707" s="350"/>
      <c r="C707" s="351"/>
      <c r="D707" s="330"/>
      <c r="E707" s="324"/>
      <c r="F707" s="49" t="s">
        <v>639</v>
      </c>
      <c r="G707" s="50" t="s">
        <v>641</v>
      </c>
      <c r="H707" s="51" t="s">
        <v>651</v>
      </c>
      <c r="I707" s="49" t="s">
        <v>649</v>
      </c>
      <c r="J707" s="52" t="s">
        <v>560</v>
      </c>
      <c r="K707" s="52" t="s">
        <v>637</v>
      </c>
      <c r="L707" s="51" t="s">
        <v>724</v>
      </c>
      <c r="M707" s="49" t="s">
        <v>13</v>
      </c>
      <c r="N707" s="53">
        <v>42758</v>
      </c>
      <c r="O707" s="53">
        <v>42736</v>
      </c>
      <c r="P707" s="53">
        <v>45291</v>
      </c>
      <c r="Q707" s="91">
        <v>319740.2</v>
      </c>
      <c r="R707" s="55">
        <v>0.6</v>
      </c>
      <c r="S707" s="54" t="s">
        <v>226</v>
      </c>
      <c r="T707" s="54">
        <v>223818.13</v>
      </c>
    </row>
    <row r="708" spans="2:20" s="11" customFormat="1" ht="154.5" customHeight="1" x14ac:dyDescent="0.2">
      <c r="B708" s="350"/>
      <c r="C708" s="351"/>
      <c r="D708" s="330"/>
      <c r="E708" s="324"/>
      <c r="F708" s="49" t="s">
        <v>639</v>
      </c>
      <c r="G708" s="50" t="s">
        <v>641</v>
      </c>
      <c r="H708" s="51" t="s">
        <v>652</v>
      </c>
      <c r="I708" s="49" t="s">
        <v>650</v>
      </c>
      <c r="J708" s="52" t="s">
        <v>560</v>
      </c>
      <c r="K708" s="52" t="s">
        <v>637</v>
      </c>
      <c r="L708" s="51" t="s">
        <v>1119</v>
      </c>
      <c r="M708" s="49" t="s">
        <v>4</v>
      </c>
      <c r="N708" s="53">
        <v>42748</v>
      </c>
      <c r="O708" s="53">
        <v>42217</v>
      </c>
      <c r="P708" s="53">
        <v>45291</v>
      </c>
      <c r="Q708" s="91">
        <v>2476147.4500000002</v>
      </c>
      <c r="R708" s="55">
        <v>0.37</v>
      </c>
      <c r="S708" s="54" t="s">
        <v>226</v>
      </c>
      <c r="T708" s="54">
        <v>916174.55</v>
      </c>
    </row>
    <row r="709" spans="2:20" s="11" customFormat="1" ht="186.75" customHeight="1" x14ac:dyDescent="0.2">
      <c r="B709" s="350"/>
      <c r="C709" s="351"/>
      <c r="D709" s="330"/>
      <c r="E709" s="324"/>
      <c r="F709" s="52" t="s">
        <v>736</v>
      </c>
      <c r="G709" s="50" t="s">
        <v>551</v>
      </c>
      <c r="H709" s="51" t="s">
        <v>742</v>
      </c>
      <c r="I709" s="49" t="s">
        <v>737</v>
      </c>
      <c r="J709" s="52" t="s">
        <v>560</v>
      </c>
      <c r="K709" s="52" t="s">
        <v>637</v>
      </c>
      <c r="L709" s="51" t="s">
        <v>760</v>
      </c>
      <c r="M709" s="49" t="s">
        <v>1</v>
      </c>
      <c r="N709" s="53">
        <v>42788</v>
      </c>
      <c r="O709" s="53">
        <v>42543</v>
      </c>
      <c r="P709" s="53">
        <v>43190</v>
      </c>
      <c r="Q709" s="91">
        <v>91359.89</v>
      </c>
      <c r="R709" s="55">
        <v>0.6</v>
      </c>
      <c r="S709" s="54" t="s">
        <v>226</v>
      </c>
      <c r="T709" s="54">
        <v>54815.93</v>
      </c>
    </row>
    <row r="710" spans="2:20" s="11" customFormat="1" ht="174.75" customHeight="1" x14ac:dyDescent="0.2">
      <c r="B710" s="350"/>
      <c r="C710" s="351"/>
      <c r="D710" s="330"/>
      <c r="E710" s="324"/>
      <c r="F710" s="49" t="s">
        <v>639</v>
      </c>
      <c r="G710" s="50" t="s">
        <v>555</v>
      </c>
      <c r="H710" s="51" t="s">
        <v>753</v>
      </c>
      <c r="I710" s="49" t="s">
        <v>746</v>
      </c>
      <c r="J710" s="52" t="s">
        <v>560</v>
      </c>
      <c r="K710" s="52" t="s">
        <v>637</v>
      </c>
      <c r="L710" s="51" t="s">
        <v>758</v>
      </c>
      <c r="M710" s="49" t="s">
        <v>10</v>
      </c>
      <c r="N710" s="53">
        <v>42788</v>
      </c>
      <c r="O710" s="53">
        <v>42541</v>
      </c>
      <c r="P710" s="53">
        <v>42811</v>
      </c>
      <c r="Q710" s="91">
        <v>49805.39</v>
      </c>
      <c r="R710" s="55">
        <v>0.6</v>
      </c>
      <c r="S710" s="54" t="s">
        <v>226</v>
      </c>
      <c r="T710" s="54">
        <v>29883.23</v>
      </c>
    </row>
    <row r="711" spans="2:20" s="11" customFormat="1" ht="192.75" customHeight="1" x14ac:dyDescent="0.2">
      <c r="B711" s="350"/>
      <c r="C711" s="351"/>
      <c r="D711" s="330"/>
      <c r="E711" s="324"/>
      <c r="F711" s="49" t="s">
        <v>736</v>
      </c>
      <c r="G711" s="50" t="s">
        <v>555</v>
      </c>
      <c r="H711" s="51" t="s">
        <v>743</v>
      </c>
      <c r="I711" s="49" t="s">
        <v>738</v>
      </c>
      <c r="J711" s="52" t="s">
        <v>560</v>
      </c>
      <c r="K711" s="52" t="s">
        <v>637</v>
      </c>
      <c r="L711" s="51" t="s">
        <v>2910</v>
      </c>
      <c r="M711" s="49" t="s">
        <v>10</v>
      </c>
      <c r="N711" s="53">
        <v>42788</v>
      </c>
      <c r="O711" s="53">
        <v>43560</v>
      </c>
      <c r="P711" s="53">
        <v>44196</v>
      </c>
      <c r="Q711" s="91">
        <v>31734.01</v>
      </c>
      <c r="R711" s="55">
        <v>0.6</v>
      </c>
      <c r="S711" s="54" t="s">
        <v>226</v>
      </c>
      <c r="T711" s="54">
        <v>19040.41</v>
      </c>
    </row>
    <row r="712" spans="2:20" s="11" customFormat="1" ht="264.75" customHeight="1" x14ac:dyDescent="0.2">
      <c r="B712" s="350"/>
      <c r="C712" s="351"/>
      <c r="D712" s="330"/>
      <c r="E712" s="324"/>
      <c r="F712" s="49" t="s">
        <v>736</v>
      </c>
      <c r="G712" s="50" t="s">
        <v>917</v>
      </c>
      <c r="H712" s="51" t="s">
        <v>3429</v>
      </c>
      <c r="I712" s="49" t="s">
        <v>739</v>
      </c>
      <c r="J712" s="52" t="s">
        <v>560</v>
      </c>
      <c r="K712" s="52" t="s">
        <v>637</v>
      </c>
      <c r="L712" s="51" t="s">
        <v>3430</v>
      </c>
      <c r="M712" s="49" t="s">
        <v>761</v>
      </c>
      <c r="N712" s="53">
        <v>42788</v>
      </c>
      <c r="O712" s="53">
        <v>42879</v>
      </c>
      <c r="P712" s="53">
        <v>43749</v>
      </c>
      <c r="Q712" s="91">
        <v>246031.01</v>
      </c>
      <c r="R712" s="55">
        <v>0.7</v>
      </c>
      <c r="S712" s="54" t="s">
        <v>226</v>
      </c>
      <c r="T712" s="54">
        <v>172221.69</v>
      </c>
    </row>
    <row r="713" spans="2:20" s="11" customFormat="1" ht="208.5" customHeight="1" x14ac:dyDescent="0.2">
      <c r="B713" s="350"/>
      <c r="C713" s="351"/>
      <c r="D713" s="330"/>
      <c r="E713" s="324"/>
      <c r="F713" s="49" t="s">
        <v>736</v>
      </c>
      <c r="G713" s="50" t="s">
        <v>918</v>
      </c>
      <c r="H713" s="51" t="s">
        <v>744</v>
      </c>
      <c r="I713" s="49" t="s">
        <v>740</v>
      </c>
      <c r="J713" s="52" t="s">
        <v>560</v>
      </c>
      <c r="K713" s="52" t="s">
        <v>637</v>
      </c>
      <c r="L713" s="51" t="s">
        <v>762</v>
      </c>
      <c r="M713" s="49" t="s">
        <v>177</v>
      </c>
      <c r="N713" s="53">
        <v>42788</v>
      </c>
      <c r="O713" s="53">
        <v>42444</v>
      </c>
      <c r="P713" s="53">
        <v>44135</v>
      </c>
      <c r="Q713" s="91">
        <v>163565.4</v>
      </c>
      <c r="R713" s="55">
        <v>0.7</v>
      </c>
      <c r="S713" s="54" t="s">
        <v>226</v>
      </c>
      <c r="T713" s="54">
        <v>114495.79</v>
      </c>
    </row>
    <row r="714" spans="2:20" s="11" customFormat="1" ht="218.25" customHeight="1" x14ac:dyDescent="0.2">
      <c r="B714" s="350"/>
      <c r="C714" s="351"/>
      <c r="D714" s="330"/>
      <c r="E714" s="324"/>
      <c r="F714" s="49" t="s">
        <v>736</v>
      </c>
      <c r="G714" s="50" t="s">
        <v>915</v>
      </c>
      <c r="H714" s="51" t="s">
        <v>745</v>
      </c>
      <c r="I714" s="49" t="s">
        <v>741</v>
      </c>
      <c r="J714" s="52" t="s">
        <v>560</v>
      </c>
      <c r="K714" s="52" t="s">
        <v>637</v>
      </c>
      <c r="L714" s="51" t="s">
        <v>2911</v>
      </c>
      <c r="M714" s="49" t="s">
        <v>30</v>
      </c>
      <c r="N714" s="53">
        <v>42788</v>
      </c>
      <c r="O714" s="53">
        <v>42527</v>
      </c>
      <c r="P714" s="53">
        <v>45291</v>
      </c>
      <c r="Q714" s="91">
        <v>493420.62</v>
      </c>
      <c r="R714" s="55">
        <v>0.8</v>
      </c>
      <c r="S714" s="54" t="s">
        <v>226</v>
      </c>
      <c r="T714" s="54">
        <v>394736.5</v>
      </c>
    </row>
    <row r="715" spans="2:20" s="11" customFormat="1" ht="211.5" customHeight="1" x14ac:dyDescent="0.2">
      <c r="B715" s="350"/>
      <c r="C715" s="351"/>
      <c r="D715" s="330"/>
      <c r="E715" s="324"/>
      <c r="F715" s="49" t="s">
        <v>639</v>
      </c>
      <c r="G715" s="50" t="s">
        <v>914</v>
      </c>
      <c r="H715" s="51" t="s">
        <v>2912</v>
      </c>
      <c r="I715" s="49" t="s">
        <v>752</v>
      </c>
      <c r="J715" s="52" t="s">
        <v>560</v>
      </c>
      <c r="K715" s="52" t="s">
        <v>637</v>
      </c>
      <c r="L715" s="51" t="s">
        <v>759</v>
      </c>
      <c r="M715" s="49" t="s">
        <v>10</v>
      </c>
      <c r="N715" s="53">
        <v>42788</v>
      </c>
      <c r="O715" s="53">
        <v>42736</v>
      </c>
      <c r="P715" s="53">
        <v>45291</v>
      </c>
      <c r="Q715" s="91">
        <v>2294896.62</v>
      </c>
      <c r="R715" s="55">
        <v>0.8</v>
      </c>
      <c r="S715" s="54" t="s">
        <v>226</v>
      </c>
      <c r="T715" s="54">
        <v>1835917.3</v>
      </c>
    </row>
    <row r="716" spans="2:20" s="11" customFormat="1" ht="211.5" customHeight="1" x14ac:dyDescent="0.2">
      <c r="B716" s="350"/>
      <c r="C716" s="351"/>
      <c r="D716" s="330"/>
      <c r="E716" s="324"/>
      <c r="F716" s="49" t="s">
        <v>736</v>
      </c>
      <c r="G716" s="50" t="s">
        <v>556</v>
      </c>
      <c r="H716" s="51" t="s">
        <v>1124</v>
      </c>
      <c r="I716" s="49" t="s">
        <v>1125</v>
      </c>
      <c r="J716" s="52" t="s">
        <v>560</v>
      </c>
      <c r="K716" s="52" t="s">
        <v>637</v>
      </c>
      <c r="L716" s="51" t="s">
        <v>1126</v>
      </c>
      <c r="M716" s="49" t="s">
        <v>19</v>
      </c>
      <c r="N716" s="53">
        <v>42969</v>
      </c>
      <c r="O716" s="53">
        <v>42977</v>
      </c>
      <c r="P716" s="53">
        <v>45291</v>
      </c>
      <c r="Q716" s="91">
        <v>4111468.7</v>
      </c>
      <c r="R716" s="55">
        <v>0.7</v>
      </c>
      <c r="S716" s="54" t="s">
        <v>226</v>
      </c>
      <c r="T716" s="54">
        <v>2878028.1</v>
      </c>
    </row>
    <row r="717" spans="2:20" s="11" customFormat="1" ht="211.5" customHeight="1" x14ac:dyDescent="0.2">
      <c r="B717" s="350"/>
      <c r="C717" s="351"/>
      <c r="D717" s="330"/>
      <c r="E717" s="324"/>
      <c r="F717" s="49" t="s">
        <v>749</v>
      </c>
      <c r="G717" s="50" t="s">
        <v>919</v>
      </c>
      <c r="H717" s="51" t="s">
        <v>2913</v>
      </c>
      <c r="I717" s="49" t="s">
        <v>819</v>
      </c>
      <c r="J717" s="52" t="s">
        <v>560</v>
      </c>
      <c r="K717" s="52" t="s">
        <v>637</v>
      </c>
      <c r="L717" s="51" t="s">
        <v>2914</v>
      </c>
      <c r="M717" s="49" t="s">
        <v>4</v>
      </c>
      <c r="N717" s="53">
        <v>42866</v>
      </c>
      <c r="O717" s="53">
        <v>42767</v>
      </c>
      <c r="P717" s="53">
        <v>43465</v>
      </c>
      <c r="Q717" s="91">
        <v>83640</v>
      </c>
      <c r="R717" s="55">
        <v>0.7</v>
      </c>
      <c r="S717" s="54" t="s">
        <v>226</v>
      </c>
      <c r="T717" s="54">
        <v>58548</v>
      </c>
    </row>
    <row r="718" spans="2:20" s="11" customFormat="1" ht="211.5" customHeight="1" x14ac:dyDescent="0.2">
      <c r="B718" s="350"/>
      <c r="C718" s="351"/>
      <c r="D718" s="330"/>
      <c r="E718" s="324"/>
      <c r="F718" s="49" t="s">
        <v>749</v>
      </c>
      <c r="G718" s="50" t="s">
        <v>552</v>
      </c>
      <c r="H718" s="51" t="s">
        <v>875</v>
      </c>
      <c r="I718" s="49" t="s">
        <v>876</v>
      </c>
      <c r="J718" s="52" t="s">
        <v>560</v>
      </c>
      <c r="K718" s="52" t="s">
        <v>637</v>
      </c>
      <c r="L718" s="51" t="s">
        <v>877</v>
      </c>
      <c r="M718" s="49" t="s">
        <v>878</v>
      </c>
      <c r="N718" s="53">
        <v>42892</v>
      </c>
      <c r="O718" s="53">
        <v>43882</v>
      </c>
      <c r="P718" s="53">
        <v>44926</v>
      </c>
      <c r="Q718" s="91">
        <v>393600</v>
      </c>
      <c r="R718" s="55">
        <v>0.4</v>
      </c>
      <c r="S718" s="54" t="s">
        <v>226</v>
      </c>
      <c r="T718" s="54">
        <v>157440</v>
      </c>
    </row>
    <row r="719" spans="2:20" s="11" customFormat="1" ht="211.5" customHeight="1" x14ac:dyDescent="0.2">
      <c r="B719" s="350"/>
      <c r="C719" s="351"/>
      <c r="D719" s="330"/>
      <c r="E719" s="324"/>
      <c r="F719" s="49" t="s">
        <v>749</v>
      </c>
      <c r="G719" s="50" t="s">
        <v>1924</v>
      </c>
      <c r="H719" s="51" t="s">
        <v>3431</v>
      </c>
      <c r="I719" s="49" t="s">
        <v>820</v>
      </c>
      <c r="J719" s="52" t="s">
        <v>560</v>
      </c>
      <c r="K719" s="52" t="s">
        <v>637</v>
      </c>
      <c r="L719" s="51" t="s">
        <v>3432</v>
      </c>
      <c r="M719" s="49" t="s">
        <v>834</v>
      </c>
      <c r="N719" s="53">
        <v>42865</v>
      </c>
      <c r="O719" s="53">
        <v>42736</v>
      </c>
      <c r="P719" s="53">
        <v>44196</v>
      </c>
      <c r="Q719" s="91">
        <v>134520.70000000001</v>
      </c>
      <c r="R719" s="55">
        <v>0.7</v>
      </c>
      <c r="S719" s="54" t="s">
        <v>226</v>
      </c>
      <c r="T719" s="54">
        <v>94164.5</v>
      </c>
    </row>
    <row r="720" spans="2:20" s="11" customFormat="1" ht="211.5" customHeight="1" x14ac:dyDescent="0.2">
      <c r="B720" s="350"/>
      <c r="C720" s="351"/>
      <c r="D720" s="330"/>
      <c r="E720" s="324"/>
      <c r="F720" s="49" t="s">
        <v>749</v>
      </c>
      <c r="G720" s="50" t="s">
        <v>554</v>
      </c>
      <c r="H720" s="51" t="s">
        <v>829</v>
      </c>
      <c r="I720" s="49" t="s">
        <v>821</v>
      </c>
      <c r="J720" s="52" t="s">
        <v>560</v>
      </c>
      <c r="K720" s="52" t="s">
        <v>637</v>
      </c>
      <c r="L720" s="51" t="s">
        <v>835</v>
      </c>
      <c r="M720" s="49" t="s">
        <v>836</v>
      </c>
      <c r="N720" s="53">
        <v>42865</v>
      </c>
      <c r="O720" s="53">
        <v>43070</v>
      </c>
      <c r="P720" s="53">
        <v>44681</v>
      </c>
      <c r="Q720" s="91">
        <v>551530.98</v>
      </c>
      <c r="R720" s="55">
        <v>0.53</v>
      </c>
      <c r="S720" s="54" t="s">
        <v>226</v>
      </c>
      <c r="T720" s="54">
        <v>293651.28999999998</v>
      </c>
    </row>
    <row r="721" spans="2:20" s="11" customFormat="1" ht="211.5" customHeight="1" x14ac:dyDescent="0.2">
      <c r="B721" s="350"/>
      <c r="C721" s="351"/>
      <c r="D721" s="330"/>
      <c r="E721" s="324"/>
      <c r="F721" s="49" t="s">
        <v>749</v>
      </c>
      <c r="G721" s="50" t="s">
        <v>701</v>
      </c>
      <c r="H721" s="51" t="s">
        <v>3433</v>
      </c>
      <c r="I721" s="49" t="s">
        <v>822</v>
      </c>
      <c r="J721" s="52" t="s">
        <v>560</v>
      </c>
      <c r="K721" s="52" t="s">
        <v>637</v>
      </c>
      <c r="L721" s="51" t="s">
        <v>2915</v>
      </c>
      <c r="M721" s="49" t="s">
        <v>303</v>
      </c>
      <c r="N721" s="53">
        <v>42865</v>
      </c>
      <c r="O721" s="53">
        <v>42736</v>
      </c>
      <c r="P721" s="53">
        <v>44012</v>
      </c>
      <c r="Q721" s="91">
        <v>308406.42</v>
      </c>
      <c r="R721" s="55">
        <v>0.6</v>
      </c>
      <c r="S721" s="54" t="s">
        <v>226</v>
      </c>
      <c r="T721" s="54">
        <v>185043.85</v>
      </c>
    </row>
    <row r="722" spans="2:20" s="11" customFormat="1" ht="207.75" customHeight="1" x14ac:dyDescent="0.2">
      <c r="B722" s="350"/>
      <c r="C722" s="351"/>
      <c r="D722" s="330"/>
      <c r="E722" s="324"/>
      <c r="F722" s="49" t="s">
        <v>749</v>
      </c>
      <c r="G722" s="50" t="s">
        <v>915</v>
      </c>
      <c r="H722" s="51" t="s">
        <v>830</v>
      </c>
      <c r="I722" s="49" t="s">
        <v>823</v>
      </c>
      <c r="J722" s="52" t="s">
        <v>560</v>
      </c>
      <c r="K722" s="52" t="s">
        <v>637</v>
      </c>
      <c r="L722" s="51" t="s">
        <v>2916</v>
      </c>
      <c r="M722" s="49" t="s">
        <v>30</v>
      </c>
      <c r="N722" s="53">
        <v>42865</v>
      </c>
      <c r="O722" s="53">
        <v>42887</v>
      </c>
      <c r="P722" s="53">
        <v>43373</v>
      </c>
      <c r="Q722" s="91">
        <v>75952.5</v>
      </c>
      <c r="R722" s="55">
        <v>0.7</v>
      </c>
      <c r="S722" s="54" t="s">
        <v>226</v>
      </c>
      <c r="T722" s="54">
        <v>53166.75</v>
      </c>
    </row>
    <row r="723" spans="2:20" s="11" customFormat="1" ht="140.25" customHeight="1" x14ac:dyDescent="0.2">
      <c r="B723" s="350"/>
      <c r="C723" s="351"/>
      <c r="D723" s="330"/>
      <c r="E723" s="324"/>
      <c r="F723" s="49" t="s">
        <v>749</v>
      </c>
      <c r="G723" s="50" t="s">
        <v>920</v>
      </c>
      <c r="H723" s="51" t="s">
        <v>3434</v>
      </c>
      <c r="I723" s="49" t="s">
        <v>824</v>
      </c>
      <c r="J723" s="52" t="s">
        <v>560</v>
      </c>
      <c r="K723" s="52" t="s">
        <v>637</v>
      </c>
      <c r="L723" s="51" t="s">
        <v>837</v>
      </c>
      <c r="M723" s="49" t="s">
        <v>303</v>
      </c>
      <c r="N723" s="53">
        <v>42865</v>
      </c>
      <c r="O723" s="53">
        <v>42736</v>
      </c>
      <c r="P723" s="53">
        <v>45291</v>
      </c>
      <c r="Q723" s="91">
        <v>600552.84</v>
      </c>
      <c r="R723" s="55">
        <v>0.6</v>
      </c>
      <c r="S723" s="54" t="s">
        <v>226</v>
      </c>
      <c r="T723" s="54">
        <v>420387</v>
      </c>
    </row>
    <row r="724" spans="2:20" s="11" customFormat="1" ht="210" customHeight="1" x14ac:dyDescent="0.2">
      <c r="B724" s="350"/>
      <c r="C724" s="351"/>
      <c r="D724" s="330"/>
      <c r="E724" s="324"/>
      <c r="F724" s="49" t="s">
        <v>749</v>
      </c>
      <c r="G724" s="50" t="s">
        <v>921</v>
      </c>
      <c r="H724" s="51" t="s">
        <v>2329</v>
      </c>
      <c r="I724" s="49" t="s">
        <v>825</v>
      </c>
      <c r="J724" s="52" t="s">
        <v>560</v>
      </c>
      <c r="K724" s="52" t="s">
        <v>637</v>
      </c>
      <c r="L724" s="51" t="s">
        <v>2917</v>
      </c>
      <c r="M724" s="49" t="s">
        <v>838</v>
      </c>
      <c r="N724" s="53">
        <v>42865</v>
      </c>
      <c r="O724" s="53">
        <v>43009</v>
      </c>
      <c r="P724" s="53">
        <v>44408</v>
      </c>
      <c r="Q724" s="91">
        <v>465159.94</v>
      </c>
      <c r="R724" s="55">
        <v>0.5</v>
      </c>
      <c r="S724" s="54" t="s">
        <v>226</v>
      </c>
      <c r="T724" s="54">
        <v>232579.94</v>
      </c>
    </row>
    <row r="725" spans="2:20" s="11" customFormat="1" ht="207" customHeight="1" x14ac:dyDescent="0.2">
      <c r="B725" s="350"/>
      <c r="C725" s="351"/>
      <c r="D725" s="330"/>
      <c r="E725" s="324"/>
      <c r="F725" s="49" t="s">
        <v>749</v>
      </c>
      <c r="G725" s="50" t="s">
        <v>1925</v>
      </c>
      <c r="H725" s="51" t="s">
        <v>831</v>
      </c>
      <c r="I725" s="49" t="s">
        <v>826</v>
      </c>
      <c r="J725" s="52" t="s">
        <v>560</v>
      </c>
      <c r="K725" s="52" t="s">
        <v>637</v>
      </c>
      <c r="L725" s="51" t="s">
        <v>2918</v>
      </c>
      <c r="M725" s="49" t="s">
        <v>2159</v>
      </c>
      <c r="N725" s="53">
        <v>42865</v>
      </c>
      <c r="O725" s="53">
        <v>42856</v>
      </c>
      <c r="P725" s="53">
        <v>45199</v>
      </c>
      <c r="Q725" s="91">
        <v>222072.86</v>
      </c>
      <c r="R725" s="55">
        <v>0.7</v>
      </c>
      <c r="S725" s="54" t="s">
        <v>226</v>
      </c>
      <c r="T725" s="54">
        <v>155451</v>
      </c>
    </row>
    <row r="726" spans="2:20" s="11" customFormat="1" ht="185.25" customHeight="1" x14ac:dyDescent="0.2">
      <c r="B726" s="350"/>
      <c r="C726" s="351"/>
      <c r="D726" s="330"/>
      <c r="E726" s="324"/>
      <c r="F726" s="49" t="s">
        <v>749</v>
      </c>
      <c r="G726" s="50" t="s">
        <v>556</v>
      </c>
      <c r="H726" s="51" t="s">
        <v>832</v>
      </c>
      <c r="I726" s="49" t="s">
        <v>827</v>
      </c>
      <c r="J726" s="52" t="s">
        <v>560</v>
      </c>
      <c r="K726" s="52" t="s">
        <v>637</v>
      </c>
      <c r="L726" s="51" t="s">
        <v>839</v>
      </c>
      <c r="M726" s="49" t="s">
        <v>19</v>
      </c>
      <c r="N726" s="53">
        <v>42865</v>
      </c>
      <c r="O726" s="53">
        <v>42736</v>
      </c>
      <c r="P726" s="53">
        <v>44742</v>
      </c>
      <c r="Q726" s="91">
        <v>64113.66</v>
      </c>
      <c r="R726" s="55">
        <v>0.6</v>
      </c>
      <c r="S726" s="54" t="s">
        <v>226</v>
      </c>
      <c r="T726" s="54">
        <v>38468.199999999997</v>
      </c>
    </row>
    <row r="727" spans="2:20" s="11" customFormat="1" ht="185.25" customHeight="1" x14ac:dyDescent="0.2">
      <c r="B727" s="350"/>
      <c r="C727" s="351"/>
      <c r="D727" s="330"/>
      <c r="E727" s="324"/>
      <c r="F727" s="49" t="s">
        <v>749</v>
      </c>
      <c r="G727" s="50" t="s">
        <v>915</v>
      </c>
      <c r="H727" s="51" t="s">
        <v>833</v>
      </c>
      <c r="I727" s="49" t="s">
        <v>828</v>
      </c>
      <c r="J727" s="52" t="s">
        <v>560</v>
      </c>
      <c r="K727" s="52" t="s">
        <v>637</v>
      </c>
      <c r="L727" s="51" t="s">
        <v>840</v>
      </c>
      <c r="M727" s="49" t="s">
        <v>30</v>
      </c>
      <c r="N727" s="53">
        <v>42865</v>
      </c>
      <c r="O727" s="53">
        <v>42736</v>
      </c>
      <c r="P727" s="53">
        <v>43465</v>
      </c>
      <c r="Q727" s="91">
        <v>117421.6</v>
      </c>
      <c r="R727" s="55">
        <v>0.6</v>
      </c>
      <c r="S727" s="54" t="s">
        <v>226</v>
      </c>
      <c r="T727" s="54">
        <v>70452.960000000006</v>
      </c>
    </row>
    <row r="728" spans="2:20" s="11" customFormat="1" ht="185.25" customHeight="1" x14ac:dyDescent="0.2">
      <c r="B728" s="350"/>
      <c r="C728" s="351"/>
      <c r="D728" s="330"/>
      <c r="E728" s="324"/>
      <c r="F728" s="49" t="s">
        <v>639</v>
      </c>
      <c r="G728" s="50" t="s">
        <v>552</v>
      </c>
      <c r="H728" s="51" t="s">
        <v>881</v>
      </c>
      <c r="I728" s="49" t="s">
        <v>879</v>
      </c>
      <c r="J728" s="52" t="s">
        <v>560</v>
      </c>
      <c r="K728" s="52" t="s">
        <v>637</v>
      </c>
      <c r="L728" s="51" t="s">
        <v>883</v>
      </c>
      <c r="M728" s="49" t="s">
        <v>22</v>
      </c>
      <c r="N728" s="53">
        <v>42892</v>
      </c>
      <c r="O728" s="53">
        <v>42656</v>
      </c>
      <c r="P728" s="53">
        <v>43830</v>
      </c>
      <c r="Q728" s="91">
        <v>1320561.7</v>
      </c>
      <c r="R728" s="55">
        <v>0.6</v>
      </c>
      <c r="S728" s="54" t="s">
        <v>226</v>
      </c>
      <c r="T728" s="54">
        <v>792337.01</v>
      </c>
    </row>
    <row r="729" spans="2:20" s="11" customFormat="1" ht="185.25" customHeight="1" x14ac:dyDescent="0.2">
      <c r="B729" s="350"/>
      <c r="C729" s="351"/>
      <c r="D729" s="330"/>
      <c r="E729" s="324"/>
      <c r="F729" s="49" t="s">
        <v>639</v>
      </c>
      <c r="G729" s="50" t="s">
        <v>555</v>
      </c>
      <c r="H729" s="51" t="s">
        <v>882</v>
      </c>
      <c r="I729" s="49" t="s">
        <v>880</v>
      </c>
      <c r="J729" s="52" t="s">
        <v>560</v>
      </c>
      <c r="K729" s="52" t="s">
        <v>637</v>
      </c>
      <c r="L729" s="51" t="s">
        <v>884</v>
      </c>
      <c r="M729" s="49" t="s">
        <v>10</v>
      </c>
      <c r="N729" s="53">
        <v>42892</v>
      </c>
      <c r="O729" s="53">
        <v>43402</v>
      </c>
      <c r="P729" s="53">
        <v>45291</v>
      </c>
      <c r="Q729" s="91">
        <v>6470122.5</v>
      </c>
      <c r="R729" s="55">
        <v>0.7</v>
      </c>
      <c r="S729" s="54" t="s">
        <v>226</v>
      </c>
      <c r="T729" s="54">
        <v>4529085.76</v>
      </c>
    </row>
    <row r="730" spans="2:20" s="11" customFormat="1" ht="185.25" customHeight="1" x14ac:dyDescent="0.2">
      <c r="B730" s="350"/>
      <c r="C730" s="351"/>
      <c r="D730" s="330"/>
      <c r="E730" s="324"/>
      <c r="F730" s="49" t="s">
        <v>736</v>
      </c>
      <c r="G730" s="50" t="s">
        <v>919</v>
      </c>
      <c r="H730" s="51" t="s">
        <v>2919</v>
      </c>
      <c r="I730" s="49" t="s">
        <v>1470</v>
      </c>
      <c r="J730" s="52" t="s">
        <v>560</v>
      </c>
      <c r="K730" s="52" t="s">
        <v>637</v>
      </c>
      <c r="L730" s="51" t="s">
        <v>1471</v>
      </c>
      <c r="M730" s="49" t="s">
        <v>1472</v>
      </c>
      <c r="N730" s="53">
        <v>43223</v>
      </c>
      <c r="O730" s="53">
        <v>43616</v>
      </c>
      <c r="P730" s="53">
        <v>45291</v>
      </c>
      <c r="Q730" s="91">
        <v>1659071.48</v>
      </c>
      <c r="R730" s="55">
        <v>0.7</v>
      </c>
      <c r="S730" s="54" t="s">
        <v>226</v>
      </c>
      <c r="T730" s="54">
        <v>1161350.04</v>
      </c>
    </row>
    <row r="731" spans="2:20" s="11" customFormat="1" ht="185.25" customHeight="1" x14ac:dyDescent="0.2">
      <c r="B731" s="350"/>
      <c r="C731" s="351"/>
      <c r="D731" s="330"/>
      <c r="E731" s="324"/>
      <c r="F731" s="49" t="s">
        <v>736</v>
      </c>
      <c r="G731" s="50" t="s">
        <v>1926</v>
      </c>
      <c r="H731" s="51" t="s">
        <v>1128</v>
      </c>
      <c r="I731" s="49" t="s">
        <v>1131</v>
      </c>
      <c r="J731" s="52" t="s">
        <v>560</v>
      </c>
      <c r="K731" s="52" t="s">
        <v>637</v>
      </c>
      <c r="L731" s="51" t="s">
        <v>1134</v>
      </c>
      <c r="M731" s="49" t="s">
        <v>838</v>
      </c>
      <c r="N731" s="53">
        <v>42983</v>
      </c>
      <c r="O731" s="53">
        <v>43073</v>
      </c>
      <c r="P731" s="53">
        <v>43524</v>
      </c>
      <c r="Q731" s="91">
        <v>71250</v>
      </c>
      <c r="R731" s="55">
        <v>0.7</v>
      </c>
      <c r="S731" s="54" t="s">
        <v>226</v>
      </c>
      <c r="T731" s="54">
        <v>49875</v>
      </c>
    </row>
    <row r="732" spans="2:20" s="11" customFormat="1" ht="185.25" customHeight="1" x14ac:dyDescent="0.2">
      <c r="B732" s="350"/>
      <c r="C732" s="351"/>
      <c r="D732" s="330"/>
      <c r="E732" s="324"/>
      <c r="F732" s="49" t="s">
        <v>736</v>
      </c>
      <c r="G732" s="50" t="s">
        <v>918</v>
      </c>
      <c r="H732" s="51" t="s">
        <v>4608</v>
      </c>
      <c r="I732" s="49" t="s">
        <v>4598</v>
      </c>
      <c r="J732" s="52" t="s">
        <v>560</v>
      </c>
      <c r="K732" s="52" t="s">
        <v>637</v>
      </c>
      <c r="L732" s="51" t="s">
        <v>4609</v>
      </c>
      <c r="M732" s="49" t="s">
        <v>4610</v>
      </c>
      <c r="N732" s="53">
        <v>42964</v>
      </c>
      <c r="O732" s="53">
        <v>42177</v>
      </c>
      <c r="P732" s="53">
        <v>44561</v>
      </c>
      <c r="Q732" s="91">
        <v>142336.71</v>
      </c>
      <c r="R732" s="55">
        <v>0.7</v>
      </c>
      <c r="S732" s="54" t="s">
        <v>226</v>
      </c>
      <c r="T732" s="54">
        <v>99635.69</v>
      </c>
    </row>
    <row r="733" spans="2:20" s="11" customFormat="1" ht="185.25" customHeight="1" x14ac:dyDescent="0.2">
      <c r="B733" s="350"/>
      <c r="C733" s="351"/>
      <c r="D733" s="330"/>
      <c r="E733" s="324"/>
      <c r="F733" s="49" t="s">
        <v>736</v>
      </c>
      <c r="G733" s="50" t="s">
        <v>1127</v>
      </c>
      <c r="H733" s="51" t="s">
        <v>1129</v>
      </c>
      <c r="I733" s="49" t="s">
        <v>1132</v>
      </c>
      <c r="J733" s="52" t="s">
        <v>560</v>
      </c>
      <c r="K733" s="52" t="s">
        <v>637</v>
      </c>
      <c r="L733" s="51" t="s">
        <v>1135</v>
      </c>
      <c r="M733" s="49" t="s">
        <v>22</v>
      </c>
      <c r="N733" s="53">
        <v>42970</v>
      </c>
      <c r="O733" s="53">
        <v>43129</v>
      </c>
      <c r="P733" s="53">
        <v>44105</v>
      </c>
      <c r="Q733" s="91">
        <v>206235.99</v>
      </c>
      <c r="R733" s="55">
        <v>0.7</v>
      </c>
      <c r="S733" s="54" t="s">
        <v>226</v>
      </c>
      <c r="T733" s="54">
        <v>144365.17000000001</v>
      </c>
    </row>
    <row r="734" spans="2:20" s="11" customFormat="1" ht="185.25" customHeight="1" x14ac:dyDescent="0.2">
      <c r="B734" s="350"/>
      <c r="C734" s="351"/>
      <c r="D734" s="330"/>
      <c r="E734" s="324"/>
      <c r="F734" s="49" t="s">
        <v>736</v>
      </c>
      <c r="G734" s="50" t="s">
        <v>556</v>
      </c>
      <c r="H734" s="51" t="s">
        <v>1130</v>
      </c>
      <c r="I734" s="49" t="s">
        <v>1133</v>
      </c>
      <c r="J734" s="52" t="s">
        <v>560</v>
      </c>
      <c r="K734" s="52" t="s">
        <v>637</v>
      </c>
      <c r="L734" s="51" t="s">
        <v>1136</v>
      </c>
      <c r="M734" s="49" t="s">
        <v>19</v>
      </c>
      <c r="N734" s="53">
        <v>42949</v>
      </c>
      <c r="O734" s="53">
        <v>42887</v>
      </c>
      <c r="P734" s="53">
        <v>45291</v>
      </c>
      <c r="Q734" s="91">
        <v>122573.04</v>
      </c>
      <c r="R734" s="55">
        <v>0.7</v>
      </c>
      <c r="S734" s="54" t="s">
        <v>226</v>
      </c>
      <c r="T734" s="54">
        <v>85801.13</v>
      </c>
    </row>
    <row r="735" spans="2:20" s="11" customFormat="1" ht="185.25" customHeight="1" x14ac:dyDescent="0.2">
      <c r="B735" s="350"/>
      <c r="C735" s="351"/>
      <c r="D735" s="330"/>
      <c r="E735" s="324"/>
      <c r="F735" s="49" t="s">
        <v>639</v>
      </c>
      <c r="G735" s="50" t="s">
        <v>558</v>
      </c>
      <c r="H735" s="51" t="s">
        <v>4763</v>
      </c>
      <c r="I735" s="49" t="s">
        <v>4762</v>
      </c>
      <c r="J735" s="52" t="s">
        <v>560</v>
      </c>
      <c r="K735" s="52" t="s">
        <v>637</v>
      </c>
      <c r="L735" s="51" t="s">
        <v>4764</v>
      </c>
      <c r="M735" s="49" t="s">
        <v>29</v>
      </c>
      <c r="N735" s="53">
        <v>42914</v>
      </c>
      <c r="O735" s="53">
        <v>42669</v>
      </c>
      <c r="P735" s="53">
        <v>44926</v>
      </c>
      <c r="Q735" s="91">
        <v>850435.38</v>
      </c>
      <c r="R735" s="55">
        <v>0.6</v>
      </c>
      <c r="S735" s="54" t="s">
        <v>226</v>
      </c>
      <c r="T735" s="54">
        <v>510261.23</v>
      </c>
    </row>
    <row r="736" spans="2:20" s="11" customFormat="1" ht="185.25" customHeight="1" x14ac:dyDescent="0.2">
      <c r="B736" s="350"/>
      <c r="C736" s="351"/>
      <c r="D736" s="330"/>
      <c r="E736" s="324"/>
      <c r="F736" s="49" t="s">
        <v>639</v>
      </c>
      <c r="G736" s="50" t="s">
        <v>916</v>
      </c>
      <c r="H736" s="51" t="s">
        <v>4626</v>
      </c>
      <c r="I736" s="49" t="s">
        <v>4624</v>
      </c>
      <c r="J736" s="52" t="s">
        <v>560</v>
      </c>
      <c r="K736" s="52" t="s">
        <v>637</v>
      </c>
      <c r="L736" s="51" t="s">
        <v>4627</v>
      </c>
      <c r="M736" s="49" t="s">
        <v>792</v>
      </c>
      <c r="N736" s="53">
        <v>42914</v>
      </c>
      <c r="O736" s="53">
        <v>43009</v>
      </c>
      <c r="P736" s="53">
        <v>45199</v>
      </c>
      <c r="Q736" s="91">
        <v>32488</v>
      </c>
      <c r="R736" s="55">
        <v>0.7</v>
      </c>
      <c r="S736" s="54" t="s">
        <v>226</v>
      </c>
      <c r="T736" s="54">
        <v>22741.599999999999</v>
      </c>
    </row>
    <row r="737" spans="2:20" s="11" customFormat="1" ht="185.25" customHeight="1" x14ac:dyDescent="0.2">
      <c r="B737" s="350"/>
      <c r="C737" s="351"/>
      <c r="D737" s="330"/>
      <c r="E737" s="324"/>
      <c r="F737" s="48" t="s">
        <v>639</v>
      </c>
      <c r="G737" s="57" t="s">
        <v>284</v>
      </c>
      <c r="H737" s="58" t="s">
        <v>4750</v>
      </c>
      <c r="I737" s="48" t="s">
        <v>4734</v>
      </c>
      <c r="J737" s="59" t="s">
        <v>560</v>
      </c>
      <c r="K737" s="59" t="s">
        <v>637</v>
      </c>
      <c r="L737" s="58" t="s">
        <v>4751</v>
      </c>
      <c r="M737" s="49" t="s">
        <v>4752</v>
      </c>
      <c r="N737" s="53">
        <v>42948</v>
      </c>
      <c r="O737" s="53">
        <v>42795</v>
      </c>
      <c r="P737" s="53">
        <v>45291</v>
      </c>
      <c r="Q737" s="97">
        <v>315676.38</v>
      </c>
      <c r="R737" s="62">
        <v>0.6</v>
      </c>
      <c r="S737" s="61" t="s">
        <v>226</v>
      </c>
      <c r="T737" s="61">
        <v>220973.41</v>
      </c>
    </row>
    <row r="738" spans="2:20" s="11" customFormat="1" ht="185.25" customHeight="1" x14ac:dyDescent="0.2">
      <c r="B738" s="350"/>
      <c r="C738" s="351"/>
      <c r="D738" s="330"/>
      <c r="E738" s="324"/>
      <c r="F738" s="48" t="s">
        <v>639</v>
      </c>
      <c r="G738" s="57" t="s">
        <v>919</v>
      </c>
      <c r="H738" s="58" t="s">
        <v>4611</v>
      </c>
      <c r="I738" s="48" t="s">
        <v>4599</v>
      </c>
      <c r="J738" s="59" t="s">
        <v>560</v>
      </c>
      <c r="K738" s="59" t="s">
        <v>637</v>
      </c>
      <c r="L738" s="58" t="s">
        <v>4613</v>
      </c>
      <c r="M738" s="49" t="s">
        <v>4</v>
      </c>
      <c r="N738" s="53">
        <v>42948</v>
      </c>
      <c r="O738" s="53">
        <v>42713</v>
      </c>
      <c r="P738" s="53">
        <v>45291</v>
      </c>
      <c r="Q738" s="97">
        <v>2700217.4</v>
      </c>
      <c r="R738" s="62">
        <v>0.8</v>
      </c>
      <c r="S738" s="61" t="s">
        <v>226</v>
      </c>
      <c r="T738" s="61">
        <v>2160173.92</v>
      </c>
    </row>
    <row r="739" spans="2:20" s="11" customFormat="1" ht="185.25" customHeight="1" x14ac:dyDescent="0.2">
      <c r="B739" s="350"/>
      <c r="C739" s="351"/>
      <c r="D739" s="330"/>
      <c r="E739" s="324"/>
      <c r="F739" s="48" t="s">
        <v>639</v>
      </c>
      <c r="G739" s="57" t="s">
        <v>919</v>
      </c>
      <c r="H739" s="58" t="s">
        <v>4612</v>
      </c>
      <c r="I739" s="48" t="s">
        <v>4600</v>
      </c>
      <c r="J739" s="59" t="s">
        <v>560</v>
      </c>
      <c r="K739" s="59" t="s">
        <v>637</v>
      </c>
      <c r="L739" s="58" t="s">
        <v>4614</v>
      </c>
      <c r="M739" s="49" t="s">
        <v>4</v>
      </c>
      <c r="N739" s="53">
        <v>42948</v>
      </c>
      <c r="O739" s="53">
        <v>42887</v>
      </c>
      <c r="P739" s="53">
        <v>44561</v>
      </c>
      <c r="Q739" s="97">
        <v>42416.55</v>
      </c>
      <c r="R739" s="62">
        <v>0.7</v>
      </c>
      <c r="S739" s="61" t="s">
        <v>226</v>
      </c>
      <c r="T739" s="61">
        <v>29691.59</v>
      </c>
    </row>
    <row r="740" spans="2:20" s="11" customFormat="1" ht="185.25" customHeight="1" x14ac:dyDescent="0.2">
      <c r="B740" s="350"/>
      <c r="C740" s="351"/>
      <c r="D740" s="330"/>
      <c r="E740" s="324"/>
      <c r="F740" s="48" t="s">
        <v>639</v>
      </c>
      <c r="G740" s="57" t="s">
        <v>555</v>
      </c>
      <c r="H740" s="58" t="s">
        <v>4628</v>
      </c>
      <c r="I740" s="48" t="s">
        <v>4625</v>
      </c>
      <c r="J740" s="59" t="s">
        <v>560</v>
      </c>
      <c r="K740" s="59" t="s">
        <v>637</v>
      </c>
      <c r="L740" s="58" t="s">
        <v>4629</v>
      </c>
      <c r="M740" s="49" t="s">
        <v>10</v>
      </c>
      <c r="N740" s="53">
        <v>42942</v>
      </c>
      <c r="O740" s="53">
        <v>44445</v>
      </c>
      <c r="P740" s="53">
        <v>45291</v>
      </c>
      <c r="Q740" s="97">
        <v>201874.04</v>
      </c>
      <c r="R740" s="62">
        <v>0.7</v>
      </c>
      <c r="S740" s="61" t="s">
        <v>226</v>
      </c>
      <c r="T740" s="61">
        <v>141311.82</v>
      </c>
    </row>
    <row r="741" spans="2:20" s="11" customFormat="1" ht="185.25" customHeight="1" x14ac:dyDescent="0.2">
      <c r="B741" s="350"/>
      <c r="C741" s="351"/>
      <c r="D741" s="330"/>
      <c r="E741" s="324"/>
      <c r="F741" s="48" t="s">
        <v>639</v>
      </c>
      <c r="G741" s="57" t="s">
        <v>556</v>
      </c>
      <c r="H741" s="58" t="s">
        <v>1973</v>
      </c>
      <c r="I741" s="48" t="s">
        <v>1974</v>
      </c>
      <c r="J741" s="59" t="s">
        <v>560</v>
      </c>
      <c r="K741" s="59" t="s">
        <v>637</v>
      </c>
      <c r="L741" s="58" t="s">
        <v>1975</v>
      </c>
      <c r="M741" s="49" t="s">
        <v>19</v>
      </c>
      <c r="N741" s="53">
        <v>43433</v>
      </c>
      <c r="O741" s="53">
        <v>42917</v>
      </c>
      <c r="P741" s="53">
        <v>45291</v>
      </c>
      <c r="Q741" s="97">
        <v>2401836.4700000002</v>
      </c>
      <c r="R741" s="62">
        <v>0.7</v>
      </c>
      <c r="S741" s="61" t="s">
        <v>226</v>
      </c>
      <c r="T741" s="61">
        <v>1681285.52</v>
      </c>
    </row>
    <row r="742" spans="2:20" s="11" customFormat="1" ht="216" customHeight="1" x14ac:dyDescent="0.2">
      <c r="B742" s="350"/>
      <c r="C742" s="351"/>
      <c r="D742" s="330"/>
      <c r="E742" s="324"/>
      <c r="F742" s="48" t="s">
        <v>736</v>
      </c>
      <c r="G742" s="57" t="s">
        <v>2197</v>
      </c>
      <c r="H742" s="58" t="s">
        <v>1137</v>
      </c>
      <c r="I742" s="48" t="s">
        <v>1138</v>
      </c>
      <c r="J742" s="59" t="s">
        <v>560</v>
      </c>
      <c r="K742" s="59" t="s">
        <v>637</v>
      </c>
      <c r="L742" s="58" t="s">
        <v>1139</v>
      </c>
      <c r="M742" s="48" t="s">
        <v>13</v>
      </c>
      <c r="N742" s="60">
        <v>42985</v>
      </c>
      <c r="O742" s="60">
        <v>43101</v>
      </c>
      <c r="P742" s="60">
        <v>44196</v>
      </c>
      <c r="Q742" s="130">
        <v>1198197.3500000001</v>
      </c>
      <c r="R742" s="62">
        <v>0.6</v>
      </c>
      <c r="S742" s="61" t="s">
        <v>226</v>
      </c>
      <c r="T742" s="61">
        <v>718918.4</v>
      </c>
    </row>
    <row r="743" spans="2:20" s="11" customFormat="1" ht="213.75" customHeight="1" thickBot="1" x14ac:dyDescent="0.25">
      <c r="B743" s="350"/>
      <c r="C743" s="351"/>
      <c r="D743" s="331"/>
      <c r="E743" s="327"/>
      <c r="F743" s="63" t="s">
        <v>3655</v>
      </c>
      <c r="G743" s="64" t="s">
        <v>945</v>
      </c>
      <c r="H743" s="65" t="s">
        <v>3793</v>
      </c>
      <c r="I743" s="63" t="s">
        <v>3654</v>
      </c>
      <c r="J743" s="66" t="s">
        <v>560</v>
      </c>
      <c r="K743" s="66" t="s">
        <v>637</v>
      </c>
      <c r="L743" s="65" t="s">
        <v>3794</v>
      </c>
      <c r="M743" s="63" t="s">
        <v>3795</v>
      </c>
      <c r="N743" s="67">
        <v>44195</v>
      </c>
      <c r="O743" s="67">
        <v>44098</v>
      </c>
      <c r="P743" s="67">
        <v>44644</v>
      </c>
      <c r="Q743" s="68">
        <v>599274.35</v>
      </c>
      <c r="R743" s="69">
        <v>1</v>
      </c>
      <c r="S743" s="68"/>
      <c r="T743" s="68">
        <v>599274.35</v>
      </c>
    </row>
    <row r="744" spans="2:20" s="11" customFormat="1" ht="42.75" customHeight="1" thickBot="1" x14ac:dyDescent="0.25">
      <c r="B744" s="350"/>
      <c r="C744" s="351"/>
      <c r="D744" s="331"/>
      <c r="E744" s="373" t="s">
        <v>637</v>
      </c>
      <c r="F744" s="364"/>
      <c r="G744" s="364"/>
      <c r="H744" s="364"/>
      <c r="I744" s="364"/>
      <c r="J744" s="364"/>
      <c r="K744" s="70">
        <f>COUNTA(K700:K743)</f>
        <v>44</v>
      </c>
      <c r="L744" s="365"/>
      <c r="M744" s="366"/>
      <c r="N744" s="366"/>
      <c r="O744" s="366"/>
      <c r="P744" s="366"/>
      <c r="Q744" s="72">
        <f>SUM(Q700:Q743)</f>
        <v>33350427.059999991</v>
      </c>
      <c r="R744" s="321"/>
      <c r="S744" s="322"/>
      <c r="T744" s="71">
        <f>SUM(T700:T743)</f>
        <v>22407475.700000003</v>
      </c>
    </row>
    <row r="745" spans="2:20" s="11" customFormat="1" ht="187.5" customHeight="1" thickBot="1" x14ac:dyDescent="0.25">
      <c r="B745" s="350"/>
      <c r="C745" s="351"/>
      <c r="D745" s="330"/>
      <c r="E745" s="187"/>
      <c r="F745" s="102" t="s">
        <v>478</v>
      </c>
      <c r="G745" s="119" t="s">
        <v>922</v>
      </c>
      <c r="H745" s="120" t="s">
        <v>479</v>
      </c>
      <c r="I745" s="56" t="s">
        <v>4838</v>
      </c>
      <c r="J745" s="102" t="s">
        <v>480</v>
      </c>
      <c r="K745" s="102" t="s">
        <v>481</v>
      </c>
      <c r="L745" s="120" t="s">
        <v>482</v>
      </c>
      <c r="M745" s="56" t="s">
        <v>303</v>
      </c>
      <c r="N745" s="161">
        <v>42520</v>
      </c>
      <c r="O745" s="161">
        <v>42208</v>
      </c>
      <c r="P745" s="188">
        <v>45291</v>
      </c>
      <c r="Q745" s="182">
        <v>14941556.619999999</v>
      </c>
      <c r="R745" s="137">
        <v>0.41</v>
      </c>
      <c r="S745" s="138" t="s">
        <v>226</v>
      </c>
      <c r="T745" s="138">
        <v>5849440.6699999999</v>
      </c>
    </row>
    <row r="746" spans="2:20" s="11" customFormat="1" ht="42.75" customHeight="1" thickBot="1" x14ac:dyDescent="0.25">
      <c r="B746" s="350"/>
      <c r="C746" s="351"/>
      <c r="D746" s="331"/>
      <c r="E746" s="356" t="s">
        <v>481</v>
      </c>
      <c r="F746" s="357"/>
      <c r="G746" s="357"/>
      <c r="H746" s="357"/>
      <c r="I746" s="357"/>
      <c r="J746" s="357"/>
      <c r="K746" s="70">
        <f>COUNTA(K745:K745)</f>
        <v>1</v>
      </c>
      <c r="L746" s="365"/>
      <c r="M746" s="366"/>
      <c r="N746" s="366"/>
      <c r="O746" s="366"/>
      <c r="P746" s="366"/>
      <c r="Q746" s="72">
        <f>SUM(Q745)</f>
        <v>14941556.619999999</v>
      </c>
      <c r="R746" s="321"/>
      <c r="S746" s="322"/>
      <c r="T746" s="71">
        <f>SUM(T745)</f>
        <v>5849440.6699999999</v>
      </c>
    </row>
    <row r="747" spans="2:20" s="11" customFormat="1" ht="208.5" customHeight="1" x14ac:dyDescent="0.2">
      <c r="B747" s="350"/>
      <c r="C747" s="351"/>
      <c r="D747" s="330"/>
      <c r="E747" s="323" t="s">
        <v>614</v>
      </c>
      <c r="F747" s="189" t="s">
        <v>613</v>
      </c>
      <c r="G747" s="81" t="s">
        <v>915</v>
      </c>
      <c r="H747" s="82" t="s">
        <v>872</v>
      </c>
      <c r="I747" s="83" t="s">
        <v>871</v>
      </c>
      <c r="J747" s="80" t="s">
        <v>560</v>
      </c>
      <c r="K747" s="80" t="s">
        <v>561</v>
      </c>
      <c r="L747" s="82" t="s">
        <v>885</v>
      </c>
      <c r="M747" s="76" t="s">
        <v>30</v>
      </c>
      <c r="N747" s="145">
        <v>42892</v>
      </c>
      <c r="O747" s="145">
        <v>41913</v>
      </c>
      <c r="P747" s="145">
        <v>43281</v>
      </c>
      <c r="Q747" s="86">
        <v>43671.58</v>
      </c>
      <c r="R747" s="79">
        <v>0.65</v>
      </c>
      <c r="S747" s="87" t="s">
        <v>226</v>
      </c>
      <c r="T747" s="87">
        <v>28386.53</v>
      </c>
    </row>
    <row r="748" spans="2:20" s="11" customFormat="1" ht="206.25" customHeight="1" x14ac:dyDescent="0.2">
      <c r="B748" s="350"/>
      <c r="C748" s="351"/>
      <c r="D748" s="330"/>
      <c r="E748" s="324"/>
      <c r="F748" s="49" t="s">
        <v>613</v>
      </c>
      <c r="G748" s="50" t="s">
        <v>555</v>
      </c>
      <c r="H748" s="51" t="s">
        <v>2920</v>
      </c>
      <c r="I748" s="49" t="s">
        <v>615</v>
      </c>
      <c r="J748" s="52" t="s">
        <v>560</v>
      </c>
      <c r="K748" s="52" t="s">
        <v>561</v>
      </c>
      <c r="L748" s="51" t="s">
        <v>2921</v>
      </c>
      <c r="M748" s="49" t="s">
        <v>10</v>
      </c>
      <c r="N748" s="53">
        <v>42725</v>
      </c>
      <c r="O748" s="53">
        <v>42430</v>
      </c>
      <c r="P748" s="53">
        <v>42735</v>
      </c>
      <c r="Q748" s="91">
        <v>225313.67</v>
      </c>
      <c r="R748" s="55">
        <v>0.65</v>
      </c>
      <c r="S748" s="54" t="s">
        <v>226</v>
      </c>
      <c r="T748" s="54">
        <v>146453.89000000001</v>
      </c>
    </row>
    <row r="749" spans="2:20" s="11" customFormat="1" ht="105.75" customHeight="1" x14ac:dyDescent="0.2">
      <c r="B749" s="350"/>
      <c r="C749" s="351"/>
      <c r="D749" s="330"/>
      <c r="E749" s="324"/>
      <c r="F749" s="49" t="s">
        <v>613</v>
      </c>
      <c r="G749" s="50" t="s">
        <v>553</v>
      </c>
      <c r="H749" s="51" t="s">
        <v>626</v>
      </c>
      <c r="I749" s="49" t="s">
        <v>616</v>
      </c>
      <c r="J749" s="52" t="s">
        <v>560</v>
      </c>
      <c r="K749" s="52" t="s">
        <v>561</v>
      </c>
      <c r="L749" s="51" t="s">
        <v>627</v>
      </c>
      <c r="M749" s="49" t="s">
        <v>16</v>
      </c>
      <c r="N749" s="53">
        <v>42726</v>
      </c>
      <c r="O749" s="53">
        <v>42684</v>
      </c>
      <c r="P749" s="53">
        <v>43069</v>
      </c>
      <c r="Q749" s="91">
        <v>29869.08</v>
      </c>
      <c r="R749" s="55">
        <v>0.65</v>
      </c>
      <c r="S749" s="54" t="s">
        <v>226</v>
      </c>
      <c r="T749" s="54">
        <v>19414.91</v>
      </c>
    </row>
    <row r="750" spans="2:20" s="11" customFormat="1" ht="167.25" customHeight="1" x14ac:dyDescent="0.2">
      <c r="B750" s="350"/>
      <c r="C750" s="351"/>
      <c r="D750" s="330"/>
      <c r="E750" s="324"/>
      <c r="F750" s="49" t="s">
        <v>613</v>
      </c>
      <c r="G750" s="50" t="s">
        <v>553</v>
      </c>
      <c r="H750" s="51" t="s">
        <v>625</v>
      </c>
      <c r="I750" s="49" t="s">
        <v>617</v>
      </c>
      <c r="J750" s="52" t="s">
        <v>560</v>
      </c>
      <c r="K750" s="52" t="s">
        <v>561</v>
      </c>
      <c r="L750" s="51" t="s">
        <v>628</v>
      </c>
      <c r="M750" s="49" t="s">
        <v>16</v>
      </c>
      <c r="N750" s="53">
        <v>42725</v>
      </c>
      <c r="O750" s="53">
        <v>42403</v>
      </c>
      <c r="P750" s="53">
        <v>44286</v>
      </c>
      <c r="Q750" s="91">
        <v>606910.18999999994</v>
      </c>
      <c r="R750" s="55">
        <v>0.85</v>
      </c>
      <c r="S750" s="54" t="s">
        <v>226</v>
      </c>
      <c r="T750" s="54">
        <v>515873.66</v>
      </c>
    </row>
    <row r="751" spans="2:20" s="11" customFormat="1" ht="102.75" customHeight="1" x14ac:dyDescent="0.2">
      <c r="B751" s="350"/>
      <c r="C751" s="351"/>
      <c r="D751" s="330"/>
      <c r="E751" s="324"/>
      <c r="F751" s="49" t="s">
        <v>613</v>
      </c>
      <c r="G751" s="50" t="s">
        <v>621</v>
      </c>
      <c r="H751" s="51" t="s">
        <v>624</v>
      </c>
      <c r="I751" s="49" t="s">
        <v>618</v>
      </c>
      <c r="J751" s="52" t="s">
        <v>560</v>
      </c>
      <c r="K751" s="52" t="s">
        <v>561</v>
      </c>
      <c r="L751" s="51" t="s">
        <v>629</v>
      </c>
      <c r="M751" s="49" t="s">
        <v>55</v>
      </c>
      <c r="N751" s="53">
        <v>42725</v>
      </c>
      <c r="O751" s="53">
        <v>42461</v>
      </c>
      <c r="P751" s="53">
        <v>43830</v>
      </c>
      <c r="Q751" s="91">
        <v>15000</v>
      </c>
      <c r="R751" s="55">
        <v>0.65</v>
      </c>
      <c r="S751" s="54" t="s">
        <v>226</v>
      </c>
      <c r="T751" s="54">
        <v>9750</v>
      </c>
    </row>
    <row r="752" spans="2:20" s="11" customFormat="1" ht="185.25" customHeight="1" x14ac:dyDescent="0.2">
      <c r="B752" s="350"/>
      <c r="C752" s="351"/>
      <c r="D752" s="330"/>
      <c r="E752" s="324"/>
      <c r="F752" s="49" t="s">
        <v>613</v>
      </c>
      <c r="G752" s="50" t="s">
        <v>554</v>
      </c>
      <c r="H752" s="51" t="s">
        <v>623</v>
      </c>
      <c r="I752" s="49" t="s">
        <v>619</v>
      </c>
      <c r="J752" s="52" t="s">
        <v>560</v>
      </c>
      <c r="K752" s="52" t="s">
        <v>561</v>
      </c>
      <c r="L752" s="51" t="s">
        <v>631</v>
      </c>
      <c r="M752" s="49" t="s">
        <v>13</v>
      </c>
      <c r="N752" s="53">
        <v>42725</v>
      </c>
      <c r="O752" s="53">
        <v>42632</v>
      </c>
      <c r="P752" s="53">
        <v>43465</v>
      </c>
      <c r="Q752" s="91">
        <v>43711.7</v>
      </c>
      <c r="R752" s="55">
        <v>0.65</v>
      </c>
      <c r="S752" s="54" t="s">
        <v>226</v>
      </c>
      <c r="T752" s="54">
        <v>28412.61</v>
      </c>
    </row>
    <row r="753" spans="2:20" s="11" customFormat="1" ht="125.25" customHeight="1" x14ac:dyDescent="0.2">
      <c r="B753" s="350"/>
      <c r="C753" s="351"/>
      <c r="D753" s="330"/>
      <c r="E753" s="324"/>
      <c r="F753" s="49" t="s">
        <v>613</v>
      </c>
      <c r="G753" s="50" t="s">
        <v>551</v>
      </c>
      <c r="H753" s="51" t="s">
        <v>622</v>
      </c>
      <c r="I753" s="49" t="s">
        <v>620</v>
      </c>
      <c r="J753" s="52" t="s">
        <v>560</v>
      </c>
      <c r="K753" s="52" t="s">
        <v>561</v>
      </c>
      <c r="L753" s="51" t="s">
        <v>630</v>
      </c>
      <c r="M753" s="49" t="s">
        <v>1</v>
      </c>
      <c r="N753" s="53">
        <v>42725</v>
      </c>
      <c r="O753" s="53">
        <v>42628</v>
      </c>
      <c r="P753" s="53">
        <v>43091</v>
      </c>
      <c r="Q753" s="91">
        <v>105653.15</v>
      </c>
      <c r="R753" s="55">
        <v>0.65</v>
      </c>
      <c r="S753" s="54" t="s">
        <v>226</v>
      </c>
      <c r="T753" s="54">
        <v>68674.55</v>
      </c>
    </row>
    <row r="754" spans="2:20" s="11" customFormat="1" ht="199.5" customHeight="1" x14ac:dyDescent="0.2">
      <c r="B754" s="350"/>
      <c r="C754" s="351"/>
      <c r="D754" s="330"/>
      <c r="E754" s="324"/>
      <c r="F754" s="49" t="s">
        <v>613</v>
      </c>
      <c r="G754" s="50" t="s">
        <v>558</v>
      </c>
      <c r="H754" s="51" t="s">
        <v>754</v>
      </c>
      <c r="I754" s="49" t="s">
        <v>755</v>
      </c>
      <c r="J754" s="52" t="s">
        <v>560</v>
      </c>
      <c r="K754" s="52" t="s">
        <v>561</v>
      </c>
      <c r="L754" s="51" t="s">
        <v>765</v>
      </c>
      <c r="M754" s="49" t="s">
        <v>29</v>
      </c>
      <c r="N754" s="53">
        <v>42773</v>
      </c>
      <c r="O754" s="53">
        <v>42699</v>
      </c>
      <c r="P754" s="53">
        <v>45291</v>
      </c>
      <c r="Q754" s="91">
        <v>34999.99</v>
      </c>
      <c r="R754" s="55">
        <v>0.65</v>
      </c>
      <c r="S754" s="54" t="s">
        <v>226</v>
      </c>
      <c r="T754" s="54">
        <v>22750</v>
      </c>
    </row>
    <row r="755" spans="2:20" s="11" customFormat="1" ht="199.5" customHeight="1" x14ac:dyDescent="0.2">
      <c r="B755" s="350"/>
      <c r="C755" s="351"/>
      <c r="D755" s="330"/>
      <c r="E755" s="324"/>
      <c r="F755" s="49" t="s">
        <v>613</v>
      </c>
      <c r="G755" s="50" t="s">
        <v>552</v>
      </c>
      <c r="H755" s="51" t="s">
        <v>757</v>
      </c>
      <c r="I755" s="49" t="s">
        <v>756</v>
      </c>
      <c r="J755" s="52" t="s">
        <v>560</v>
      </c>
      <c r="K755" s="52" t="s">
        <v>561</v>
      </c>
      <c r="L755" s="51" t="s">
        <v>766</v>
      </c>
      <c r="M755" s="49" t="s">
        <v>22</v>
      </c>
      <c r="N755" s="53">
        <v>42773</v>
      </c>
      <c r="O755" s="53">
        <v>42676</v>
      </c>
      <c r="P755" s="53">
        <v>43404</v>
      </c>
      <c r="Q755" s="91">
        <v>154743.18</v>
      </c>
      <c r="R755" s="55">
        <v>0.65</v>
      </c>
      <c r="S755" s="54" t="s">
        <v>226</v>
      </c>
      <c r="T755" s="54">
        <v>100583.07</v>
      </c>
    </row>
    <row r="756" spans="2:20" s="11" customFormat="1" ht="199.5" customHeight="1" x14ac:dyDescent="0.2">
      <c r="B756" s="350"/>
      <c r="C756" s="351"/>
      <c r="D756" s="330"/>
      <c r="E756" s="324"/>
      <c r="F756" s="49" t="s">
        <v>613</v>
      </c>
      <c r="G756" s="50" t="s">
        <v>555</v>
      </c>
      <c r="H756" s="51" t="s">
        <v>890</v>
      </c>
      <c r="I756" s="49" t="s">
        <v>887</v>
      </c>
      <c r="J756" s="52" t="s">
        <v>560</v>
      </c>
      <c r="K756" s="52" t="s">
        <v>561</v>
      </c>
      <c r="L756" s="51" t="s">
        <v>893</v>
      </c>
      <c r="M756" s="49" t="s">
        <v>10</v>
      </c>
      <c r="N756" s="53">
        <v>42892</v>
      </c>
      <c r="O756" s="53">
        <v>42795</v>
      </c>
      <c r="P756" s="53">
        <v>43131</v>
      </c>
      <c r="Q756" s="91">
        <v>102009.51</v>
      </c>
      <c r="R756" s="55">
        <v>0.65</v>
      </c>
      <c r="S756" s="54" t="s">
        <v>226</v>
      </c>
      <c r="T756" s="54">
        <v>66306.179999999993</v>
      </c>
    </row>
    <row r="757" spans="2:20" s="11" customFormat="1" ht="199.5" customHeight="1" x14ac:dyDescent="0.2">
      <c r="B757" s="350"/>
      <c r="C757" s="351"/>
      <c r="D757" s="330"/>
      <c r="E757" s="324"/>
      <c r="F757" s="49" t="s">
        <v>613</v>
      </c>
      <c r="G757" s="50" t="s">
        <v>915</v>
      </c>
      <c r="H757" s="51" t="s">
        <v>1407</v>
      </c>
      <c r="I757" s="49" t="s">
        <v>1408</v>
      </c>
      <c r="J757" s="52" t="s">
        <v>560</v>
      </c>
      <c r="K757" s="52" t="s">
        <v>561</v>
      </c>
      <c r="L757" s="51" t="s">
        <v>1409</v>
      </c>
      <c r="M757" s="49" t="s">
        <v>30</v>
      </c>
      <c r="N757" s="53">
        <v>43182</v>
      </c>
      <c r="O757" s="53">
        <v>42339</v>
      </c>
      <c r="P757" s="53">
        <v>43465</v>
      </c>
      <c r="Q757" s="91">
        <v>70473.210000000006</v>
      </c>
      <c r="R757" s="55">
        <v>0.65</v>
      </c>
      <c r="S757" s="54" t="s">
        <v>226</v>
      </c>
      <c r="T757" s="54">
        <v>45807.59</v>
      </c>
    </row>
    <row r="758" spans="2:20" s="11" customFormat="1" ht="199.5" customHeight="1" x14ac:dyDescent="0.2">
      <c r="B758" s="350"/>
      <c r="C758" s="351"/>
      <c r="D758" s="330"/>
      <c r="E758" s="324"/>
      <c r="F758" s="49" t="s">
        <v>613</v>
      </c>
      <c r="G758" s="50" t="s">
        <v>553</v>
      </c>
      <c r="H758" s="51" t="s">
        <v>891</v>
      </c>
      <c r="I758" s="49" t="s">
        <v>888</v>
      </c>
      <c r="J758" s="52" t="s">
        <v>560</v>
      </c>
      <c r="K758" s="52" t="s">
        <v>561</v>
      </c>
      <c r="L758" s="51" t="s">
        <v>894</v>
      </c>
      <c r="M758" s="49" t="s">
        <v>16</v>
      </c>
      <c r="N758" s="53">
        <v>42892</v>
      </c>
      <c r="O758" s="53">
        <v>42667</v>
      </c>
      <c r="P758" s="53">
        <v>43371</v>
      </c>
      <c r="Q758" s="91">
        <v>108377.16</v>
      </c>
      <c r="R758" s="55">
        <v>0.65</v>
      </c>
      <c r="S758" s="54" t="s">
        <v>226</v>
      </c>
      <c r="T758" s="54">
        <v>70445.149999999994</v>
      </c>
    </row>
    <row r="759" spans="2:20" s="11" customFormat="1" ht="199.5" customHeight="1" x14ac:dyDescent="0.2">
      <c r="B759" s="350"/>
      <c r="C759" s="351"/>
      <c r="D759" s="330"/>
      <c r="E759" s="324"/>
      <c r="F759" s="49" t="s">
        <v>613</v>
      </c>
      <c r="G759" s="50" t="s">
        <v>558</v>
      </c>
      <c r="H759" s="51" t="s">
        <v>892</v>
      </c>
      <c r="I759" s="49" t="s">
        <v>889</v>
      </c>
      <c r="J759" s="52" t="s">
        <v>560</v>
      </c>
      <c r="K759" s="52" t="s">
        <v>561</v>
      </c>
      <c r="L759" s="51" t="s">
        <v>895</v>
      </c>
      <c r="M759" s="49" t="s">
        <v>29</v>
      </c>
      <c r="N759" s="53">
        <v>42892</v>
      </c>
      <c r="O759" s="53">
        <v>42825</v>
      </c>
      <c r="P759" s="53">
        <v>43635</v>
      </c>
      <c r="Q759" s="91">
        <v>262786.57</v>
      </c>
      <c r="R759" s="55">
        <v>0.65</v>
      </c>
      <c r="S759" s="54" t="s">
        <v>226</v>
      </c>
      <c r="T759" s="54">
        <v>170811.27</v>
      </c>
    </row>
    <row r="760" spans="2:20" s="11" customFormat="1" ht="199.5" customHeight="1" x14ac:dyDescent="0.2">
      <c r="B760" s="350"/>
      <c r="C760" s="351"/>
      <c r="D760" s="330"/>
      <c r="E760" s="324"/>
      <c r="F760" s="49" t="s">
        <v>613</v>
      </c>
      <c r="G760" s="50" t="s">
        <v>559</v>
      </c>
      <c r="H760" s="51" t="s">
        <v>1230</v>
      </c>
      <c r="I760" s="49" t="s">
        <v>1229</v>
      </c>
      <c r="J760" s="52" t="s">
        <v>560</v>
      </c>
      <c r="K760" s="52" t="s">
        <v>561</v>
      </c>
      <c r="L760" s="51" t="s">
        <v>1231</v>
      </c>
      <c r="M760" s="49" t="s">
        <v>15</v>
      </c>
      <c r="N760" s="53">
        <v>43087</v>
      </c>
      <c r="O760" s="53">
        <v>43524</v>
      </c>
      <c r="P760" s="53">
        <v>44012</v>
      </c>
      <c r="Q760" s="91">
        <v>184000</v>
      </c>
      <c r="R760" s="55">
        <v>0.65</v>
      </c>
      <c r="S760" s="54" t="s">
        <v>226</v>
      </c>
      <c r="T760" s="54">
        <v>119600</v>
      </c>
    </row>
    <row r="761" spans="2:20" s="11" customFormat="1" ht="199.5" customHeight="1" x14ac:dyDescent="0.2">
      <c r="B761" s="350"/>
      <c r="C761" s="351"/>
      <c r="D761" s="330"/>
      <c r="E761" s="324"/>
      <c r="F761" s="49" t="s">
        <v>613</v>
      </c>
      <c r="G761" s="50" t="s">
        <v>719</v>
      </c>
      <c r="H761" s="51" t="s">
        <v>874</v>
      </c>
      <c r="I761" s="49" t="s">
        <v>873</v>
      </c>
      <c r="J761" s="52" t="s">
        <v>560</v>
      </c>
      <c r="K761" s="52" t="s">
        <v>561</v>
      </c>
      <c r="L761" s="51" t="s">
        <v>886</v>
      </c>
      <c r="M761" s="49" t="s">
        <v>27</v>
      </c>
      <c r="N761" s="53">
        <v>42912</v>
      </c>
      <c r="O761" s="53">
        <v>42685</v>
      </c>
      <c r="P761" s="53">
        <v>44438</v>
      </c>
      <c r="Q761" s="91">
        <v>308136.88</v>
      </c>
      <c r="R761" s="55">
        <v>0.65</v>
      </c>
      <c r="S761" s="54" t="s">
        <v>226</v>
      </c>
      <c r="T761" s="54">
        <v>200288.97</v>
      </c>
    </row>
    <row r="762" spans="2:20" s="11" customFormat="1" ht="199.5" customHeight="1" x14ac:dyDescent="0.2">
      <c r="B762" s="350"/>
      <c r="C762" s="351"/>
      <c r="D762" s="330"/>
      <c r="E762" s="324"/>
      <c r="F762" s="49" t="s">
        <v>613</v>
      </c>
      <c r="G762" s="50" t="s">
        <v>559</v>
      </c>
      <c r="H762" s="51" t="s">
        <v>1184</v>
      </c>
      <c r="I762" s="49" t="s">
        <v>1185</v>
      </c>
      <c r="J762" s="52" t="s">
        <v>560</v>
      </c>
      <c r="K762" s="52" t="s">
        <v>561</v>
      </c>
      <c r="L762" s="51" t="s">
        <v>1188</v>
      </c>
      <c r="M762" s="49" t="s">
        <v>15</v>
      </c>
      <c r="N762" s="53">
        <v>43055</v>
      </c>
      <c r="O762" s="53">
        <v>42453</v>
      </c>
      <c r="P762" s="53">
        <v>44196</v>
      </c>
      <c r="Q762" s="91">
        <v>22017</v>
      </c>
      <c r="R762" s="55">
        <v>0.65</v>
      </c>
      <c r="S762" s="54" t="s">
        <v>226</v>
      </c>
      <c r="T762" s="54">
        <v>14311.05</v>
      </c>
    </row>
    <row r="763" spans="2:20" s="11" customFormat="1" ht="199.5" customHeight="1" x14ac:dyDescent="0.2">
      <c r="B763" s="350"/>
      <c r="C763" s="351"/>
      <c r="D763" s="330"/>
      <c r="E763" s="324"/>
      <c r="F763" s="49" t="s">
        <v>613</v>
      </c>
      <c r="G763" s="50" t="s">
        <v>554</v>
      </c>
      <c r="H763" s="51" t="s">
        <v>1186</v>
      </c>
      <c r="I763" s="49" t="s">
        <v>1187</v>
      </c>
      <c r="J763" s="52" t="s">
        <v>560</v>
      </c>
      <c r="K763" s="52" t="s">
        <v>561</v>
      </c>
      <c r="L763" s="51" t="s">
        <v>2922</v>
      </c>
      <c r="M763" s="49" t="s">
        <v>13</v>
      </c>
      <c r="N763" s="53">
        <v>43059</v>
      </c>
      <c r="O763" s="53">
        <v>42424</v>
      </c>
      <c r="P763" s="53">
        <v>45291</v>
      </c>
      <c r="Q763" s="91">
        <v>24576.93</v>
      </c>
      <c r="R763" s="55">
        <v>0.65</v>
      </c>
      <c r="S763" s="54" t="s">
        <v>226</v>
      </c>
      <c r="T763" s="54">
        <v>15975.01</v>
      </c>
    </row>
    <row r="764" spans="2:20" s="11" customFormat="1" ht="199.5" customHeight="1" x14ac:dyDescent="0.2">
      <c r="B764" s="350"/>
      <c r="C764" s="351"/>
      <c r="D764" s="330"/>
      <c r="E764" s="324"/>
      <c r="F764" s="49" t="s">
        <v>613</v>
      </c>
      <c r="G764" s="57" t="s">
        <v>557</v>
      </c>
      <c r="H764" s="58" t="s">
        <v>1476</v>
      </c>
      <c r="I764" s="49" t="s">
        <v>1473</v>
      </c>
      <c r="J764" s="59" t="s">
        <v>560</v>
      </c>
      <c r="K764" s="59" t="s">
        <v>561</v>
      </c>
      <c r="L764" s="58" t="s">
        <v>1478</v>
      </c>
      <c r="M764" s="49" t="s">
        <v>7</v>
      </c>
      <c r="N764" s="53">
        <v>43182</v>
      </c>
      <c r="O764" s="53">
        <v>42856</v>
      </c>
      <c r="P764" s="53">
        <v>44925</v>
      </c>
      <c r="Q764" s="97">
        <v>24427.8</v>
      </c>
      <c r="R764" s="62">
        <v>0.65</v>
      </c>
      <c r="S764" s="61" t="s">
        <v>226</v>
      </c>
      <c r="T764" s="61">
        <v>15878.07</v>
      </c>
    </row>
    <row r="765" spans="2:20" s="11" customFormat="1" ht="199.5" customHeight="1" x14ac:dyDescent="0.2">
      <c r="B765" s="350"/>
      <c r="C765" s="351"/>
      <c r="D765" s="330"/>
      <c r="E765" s="324"/>
      <c r="F765" s="49" t="s">
        <v>613</v>
      </c>
      <c r="G765" s="57" t="s">
        <v>557</v>
      </c>
      <c r="H765" s="58" t="s">
        <v>1477</v>
      </c>
      <c r="I765" s="49" t="s">
        <v>1474</v>
      </c>
      <c r="J765" s="59" t="s">
        <v>560</v>
      </c>
      <c r="K765" s="59" t="s">
        <v>561</v>
      </c>
      <c r="L765" s="58" t="s">
        <v>1479</v>
      </c>
      <c r="M765" s="49" t="s">
        <v>7</v>
      </c>
      <c r="N765" s="53">
        <v>43182</v>
      </c>
      <c r="O765" s="53">
        <v>42608</v>
      </c>
      <c r="P765" s="53">
        <v>44499</v>
      </c>
      <c r="Q765" s="97">
        <v>856312.31</v>
      </c>
      <c r="R765" s="62">
        <v>0.65</v>
      </c>
      <c r="S765" s="61" t="s">
        <v>226</v>
      </c>
      <c r="T765" s="61">
        <v>556603</v>
      </c>
    </row>
    <row r="766" spans="2:20" s="11" customFormat="1" ht="87" customHeight="1" x14ac:dyDescent="0.2">
      <c r="B766" s="350"/>
      <c r="C766" s="351"/>
      <c r="D766" s="330"/>
      <c r="E766" s="324"/>
      <c r="F766" s="49" t="s">
        <v>613</v>
      </c>
      <c r="G766" s="57" t="s">
        <v>552</v>
      </c>
      <c r="H766" s="58" t="s">
        <v>1410</v>
      </c>
      <c r="I766" s="48" t="s">
        <v>1411</v>
      </c>
      <c r="J766" s="59" t="s">
        <v>560</v>
      </c>
      <c r="K766" s="59" t="s">
        <v>561</v>
      </c>
      <c r="L766" s="58" t="s">
        <v>1412</v>
      </c>
      <c r="M766" s="49" t="s">
        <v>22</v>
      </c>
      <c r="N766" s="53">
        <v>43182</v>
      </c>
      <c r="O766" s="53">
        <v>42912</v>
      </c>
      <c r="P766" s="53">
        <v>43281</v>
      </c>
      <c r="Q766" s="97">
        <v>9225</v>
      </c>
      <c r="R766" s="62">
        <v>0.65</v>
      </c>
      <c r="S766" s="61" t="s">
        <v>226</v>
      </c>
      <c r="T766" s="61">
        <v>5996.26</v>
      </c>
    </row>
    <row r="767" spans="2:20" s="11" customFormat="1" ht="87" customHeight="1" x14ac:dyDescent="0.2">
      <c r="B767" s="350"/>
      <c r="C767" s="351"/>
      <c r="D767" s="330"/>
      <c r="E767" s="324"/>
      <c r="F767" s="49" t="s">
        <v>613</v>
      </c>
      <c r="G767" s="57" t="s">
        <v>552</v>
      </c>
      <c r="H767" s="58" t="s">
        <v>1413</v>
      </c>
      <c r="I767" s="48" t="s">
        <v>1414</v>
      </c>
      <c r="J767" s="59" t="s">
        <v>560</v>
      </c>
      <c r="K767" s="59" t="s">
        <v>561</v>
      </c>
      <c r="L767" s="58" t="s">
        <v>1415</v>
      </c>
      <c r="M767" s="49" t="s">
        <v>22</v>
      </c>
      <c r="N767" s="53">
        <v>43182</v>
      </c>
      <c r="O767" s="53">
        <v>42912</v>
      </c>
      <c r="P767" s="53">
        <v>43281</v>
      </c>
      <c r="Q767" s="97">
        <v>9225</v>
      </c>
      <c r="R767" s="62">
        <v>0.65</v>
      </c>
      <c r="S767" s="61" t="s">
        <v>226</v>
      </c>
      <c r="T767" s="61">
        <v>5996.26</v>
      </c>
    </row>
    <row r="768" spans="2:20" s="11" customFormat="1" ht="216" customHeight="1" x14ac:dyDescent="0.2">
      <c r="B768" s="350"/>
      <c r="C768" s="351"/>
      <c r="D768" s="330"/>
      <c r="E768" s="324"/>
      <c r="F768" s="49" t="s">
        <v>613</v>
      </c>
      <c r="G768" s="57" t="s">
        <v>551</v>
      </c>
      <c r="H768" s="58" t="s">
        <v>1513</v>
      </c>
      <c r="I768" s="48" t="s">
        <v>1514</v>
      </c>
      <c r="J768" s="59" t="s">
        <v>560</v>
      </c>
      <c r="K768" s="59" t="s">
        <v>561</v>
      </c>
      <c r="L768" s="58" t="s">
        <v>1515</v>
      </c>
      <c r="M768" s="49" t="s">
        <v>1</v>
      </c>
      <c r="N768" s="53">
        <v>43237</v>
      </c>
      <c r="O768" s="53">
        <v>42800</v>
      </c>
      <c r="P768" s="53">
        <v>45291</v>
      </c>
      <c r="Q768" s="97">
        <v>621559.99</v>
      </c>
      <c r="R768" s="62">
        <v>0.65</v>
      </c>
      <c r="S768" s="61" t="s">
        <v>226</v>
      </c>
      <c r="T768" s="61">
        <v>404013.99</v>
      </c>
    </row>
    <row r="769" spans="2:20" s="11" customFormat="1" ht="216" customHeight="1" x14ac:dyDescent="0.2">
      <c r="B769" s="350"/>
      <c r="C769" s="351"/>
      <c r="D769" s="330"/>
      <c r="E769" s="324"/>
      <c r="F769" s="49" t="s">
        <v>613</v>
      </c>
      <c r="G769" s="57" t="s">
        <v>555</v>
      </c>
      <c r="H769" s="58" t="s">
        <v>1480</v>
      </c>
      <c r="I769" s="48" t="s">
        <v>1475</v>
      </c>
      <c r="J769" s="59" t="s">
        <v>560</v>
      </c>
      <c r="K769" s="59" t="s">
        <v>561</v>
      </c>
      <c r="L769" s="58" t="s">
        <v>1481</v>
      </c>
      <c r="M769" s="49" t="s">
        <v>10</v>
      </c>
      <c r="N769" s="53">
        <v>43230</v>
      </c>
      <c r="O769" s="53">
        <v>42296</v>
      </c>
      <c r="P769" s="53">
        <v>44377</v>
      </c>
      <c r="Q769" s="97">
        <v>97282</v>
      </c>
      <c r="R769" s="62">
        <v>0.65</v>
      </c>
      <c r="S769" s="61" t="s">
        <v>226</v>
      </c>
      <c r="T769" s="61">
        <v>63233.3</v>
      </c>
    </row>
    <row r="770" spans="2:20" s="11" customFormat="1" ht="216" customHeight="1" x14ac:dyDescent="0.2">
      <c r="B770" s="350"/>
      <c r="C770" s="351"/>
      <c r="D770" s="330"/>
      <c r="E770" s="324"/>
      <c r="F770" s="49" t="s">
        <v>613</v>
      </c>
      <c r="G770" s="57" t="s">
        <v>555</v>
      </c>
      <c r="H770" s="58" t="s">
        <v>1416</v>
      </c>
      <c r="I770" s="48" t="s">
        <v>1417</v>
      </c>
      <c r="J770" s="59" t="s">
        <v>560</v>
      </c>
      <c r="K770" s="59" t="s">
        <v>561</v>
      </c>
      <c r="L770" s="58" t="s">
        <v>1418</v>
      </c>
      <c r="M770" s="49" t="s">
        <v>10</v>
      </c>
      <c r="N770" s="53">
        <v>43172</v>
      </c>
      <c r="O770" s="53">
        <v>42501</v>
      </c>
      <c r="P770" s="53">
        <v>45291</v>
      </c>
      <c r="Q770" s="97">
        <v>137416.31</v>
      </c>
      <c r="R770" s="62">
        <v>0.65</v>
      </c>
      <c r="S770" s="61" t="s">
        <v>226</v>
      </c>
      <c r="T770" s="61">
        <v>89320.6</v>
      </c>
    </row>
    <row r="771" spans="2:20" s="11" customFormat="1" ht="216" customHeight="1" x14ac:dyDescent="0.2">
      <c r="B771" s="350"/>
      <c r="C771" s="351"/>
      <c r="D771" s="330"/>
      <c r="E771" s="324"/>
      <c r="F771" s="102" t="s">
        <v>1976</v>
      </c>
      <c r="G771" s="57" t="s">
        <v>553</v>
      </c>
      <c r="H771" s="58" t="s">
        <v>1977</v>
      </c>
      <c r="I771" s="48" t="s">
        <v>1978</v>
      </c>
      <c r="J771" s="59" t="s">
        <v>560</v>
      </c>
      <c r="K771" s="59" t="s">
        <v>561</v>
      </c>
      <c r="L771" s="58" t="s">
        <v>1979</v>
      </c>
      <c r="M771" s="48" t="s">
        <v>16</v>
      </c>
      <c r="N771" s="60">
        <v>43447</v>
      </c>
      <c r="O771" s="60">
        <v>42552</v>
      </c>
      <c r="P771" s="60">
        <v>44134</v>
      </c>
      <c r="Q771" s="97">
        <v>12300</v>
      </c>
      <c r="R771" s="62">
        <v>0.85</v>
      </c>
      <c r="S771" s="61" t="s">
        <v>226</v>
      </c>
      <c r="T771" s="61">
        <v>10455</v>
      </c>
    </row>
    <row r="772" spans="2:20" s="11" customFormat="1" ht="216" customHeight="1" x14ac:dyDescent="0.2">
      <c r="B772" s="350"/>
      <c r="C772" s="351"/>
      <c r="D772" s="330"/>
      <c r="E772" s="324"/>
      <c r="F772" s="52" t="s">
        <v>1976</v>
      </c>
      <c r="G772" s="50" t="s">
        <v>2372</v>
      </c>
      <c r="H772" s="51" t="s">
        <v>2373</v>
      </c>
      <c r="I772" s="49" t="s">
        <v>2374</v>
      </c>
      <c r="J772" s="52" t="s">
        <v>560</v>
      </c>
      <c r="K772" s="52" t="s">
        <v>561</v>
      </c>
      <c r="L772" s="51" t="s">
        <v>2379</v>
      </c>
      <c r="M772" s="49" t="s">
        <v>15</v>
      </c>
      <c r="N772" s="53">
        <v>43760</v>
      </c>
      <c r="O772" s="53">
        <v>42856</v>
      </c>
      <c r="P772" s="53">
        <v>43708</v>
      </c>
      <c r="Q772" s="54">
        <v>347609.92</v>
      </c>
      <c r="R772" s="55">
        <v>0.65</v>
      </c>
      <c r="S772" s="54" t="s">
        <v>226</v>
      </c>
      <c r="T772" s="54">
        <v>225946.44</v>
      </c>
    </row>
    <row r="773" spans="2:20" s="11" customFormat="1" ht="216" customHeight="1" x14ac:dyDescent="0.2">
      <c r="B773" s="350"/>
      <c r="C773" s="351"/>
      <c r="D773" s="330"/>
      <c r="E773" s="324"/>
      <c r="F773" s="52" t="s">
        <v>1976</v>
      </c>
      <c r="G773" s="50" t="s">
        <v>554</v>
      </c>
      <c r="H773" s="51" t="s">
        <v>2375</v>
      </c>
      <c r="I773" s="49" t="s">
        <v>2376</v>
      </c>
      <c r="J773" s="52" t="s">
        <v>560</v>
      </c>
      <c r="K773" s="52" t="s">
        <v>561</v>
      </c>
      <c r="L773" s="51" t="s">
        <v>2380</v>
      </c>
      <c r="M773" s="49" t="s">
        <v>13</v>
      </c>
      <c r="N773" s="53">
        <v>43760</v>
      </c>
      <c r="O773" s="53">
        <v>43192</v>
      </c>
      <c r="P773" s="53">
        <v>45291</v>
      </c>
      <c r="Q773" s="54">
        <v>57424.95</v>
      </c>
      <c r="R773" s="55">
        <v>0.65</v>
      </c>
      <c r="S773" s="54" t="s">
        <v>226</v>
      </c>
      <c r="T773" s="54">
        <v>37326.22</v>
      </c>
    </row>
    <row r="774" spans="2:20" s="11" customFormat="1" ht="188.25" customHeight="1" x14ac:dyDescent="0.2">
      <c r="B774" s="350"/>
      <c r="C774" s="351"/>
      <c r="D774" s="330"/>
      <c r="E774" s="324"/>
      <c r="F774" s="52" t="s">
        <v>1976</v>
      </c>
      <c r="G774" s="50" t="s">
        <v>553</v>
      </c>
      <c r="H774" s="51" t="s">
        <v>2470</v>
      </c>
      <c r="I774" s="49" t="s">
        <v>2471</v>
      </c>
      <c r="J774" s="52" t="s">
        <v>560</v>
      </c>
      <c r="K774" s="52" t="s">
        <v>561</v>
      </c>
      <c r="L774" s="51" t="s">
        <v>2472</v>
      </c>
      <c r="M774" s="49" t="s">
        <v>16</v>
      </c>
      <c r="N774" s="53">
        <v>43829</v>
      </c>
      <c r="O774" s="53">
        <v>43376</v>
      </c>
      <c r="P774" s="53">
        <v>45291</v>
      </c>
      <c r="Q774" s="54">
        <v>116321.28</v>
      </c>
      <c r="R774" s="55">
        <v>0.65</v>
      </c>
      <c r="S774" s="54" t="s">
        <v>226</v>
      </c>
      <c r="T774" s="54">
        <v>75608.83</v>
      </c>
    </row>
    <row r="775" spans="2:20" s="11" customFormat="1" ht="188.25" customHeight="1" x14ac:dyDescent="0.2">
      <c r="B775" s="350"/>
      <c r="C775" s="351"/>
      <c r="D775" s="330"/>
      <c r="E775" s="324"/>
      <c r="F775" s="52" t="s">
        <v>1976</v>
      </c>
      <c r="G775" s="50" t="s">
        <v>553</v>
      </c>
      <c r="H775" s="51" t="s">
        <v>2377</v>
      </c>
      <c r="I775" s="49" t="s">
        <v>2378</v>
      </c>
      <c r="J775" s="52" t="s">
        <v>560</v>
      </c>
      <c r="K775" s="52" t="s">
        <v>561</v>
      </c>
      <c r="L775" s="51" t="s">
        <v>2381</v>
      </c>
      <c r="M775" s="49" t="s">
        <v>16</v>
      </c>
      <c r="N775" s="53">
        <v>43769</v>
      </c>
      <c r="O775" s="53">
        <v>43445</v>
      </c>
      <c r="P775" s="53">
        <v>43738</v>
      </c>
      <c r="Q775" s="54">
        <v>255080.11</v>
      </c>
      <c r="R775" s="55">
        <v>0.85</v>
      </c>
      <c r="S775" s="54" t="s">
        <v>226</v>
      </c>
      <c r="T775" s="54">
        <v>216818.09</v>
      </c>
    </row>
    <row r="776" spans="2:20" s="11" customFormat="1" ht="188.25" customHeight="1" x14ac:dyDescent="0.2">
      <c r="B776" s="350"/>
      <c r="C776" s="351"/>
      <c r="D776" s="330"/>
      <c r="E776" s="324"/>
      <c r="F776" s="59" t="s">
        <v>1976</v>
      </c>
      <c r="G776" s="57" t="s">
        <v>556</v>
      </c>
      <c r="H776" s="58" t="s">
        <v>2541</v>
      </c>
      <c r="I776" s="48" t="s">
        <v>2518</v>
      </c>
      <c r="J776" s="59" t="s">
        <v>560</v>
      </c>
      <c r="K776" s="59" t="s">
        <v>561</v>
      </c>
      <c r="L776" s="58" t="s">
        <v>2923</v>
      </c>
      <c r="M776" s="48" t="s">
        <v>19</v>
      </c>
      <c r="N776" s="60">
        <v>43916</v>
      </c>
      <c r="O776" s="60">
        <v>42461</v>
      </c>
      <c r="P776" s="60">
        <v>45291</v>
      </c>
      <c r="Q776" s="97">
        <v>61200.7</v>
      </c>
      <c r="R776" s="62">
        <v>0.65</v>
      </c>
      <c r="S776" s="61" t="s">
        <v>226</v>
      </c>
      <c r="T776" s="61">
        <v>39780.449999999997</v>
      </c>
    </row>
    <row r="777" spans="2:20" s="11" customFormat="1" ht="188.25" customHeight="1" x14ac:dyDescent="0.2">
      <c r="B777" s="350"/>
      <c r="C777" s="351"/>
      <c r="D777" s="330"/>
      <c r="E777" s="324"/>
      <c r="F777" s="59" t="s">
        <v>1976</v>
      </c>
      <c r="G777" s="57" t="s">
        <v>553</v>
      </c>
      <c r="H777" s="58" t="s">
        <v>2632</v>
      </c>
      <c r="I777" s="48" t="s">
        <v>2629</v>
      </c>
      <c r="J777" s="59" t="s">
        <v>560</v>
      </c>
      <c r="K777" s="59" t="s">
        <v>561</v>
      </c>
      <c r="L777" s="58" t="s">
        <v>2635</v>
      </c>
      <c r="M777" s="48" t="s">
        <v>16</v>
      </c>
      <c r="N777" s="60">
        <v>43924</v>
      </c>
      <c r="O777" s="60">
        <v>42877</v>
      </c>
      <c r="P777" s="60">
        <v>45291</v>
      </c>
      <c r="Q777" s="97">
        <v>52152.59</v>
      </c>
      <c r="R777" s="62">
        <v>0.85</v>
      </c>
      <c r="S777" s="61" t="s">
        <v>226</v>
      </c>
      <c r="T777" s="61">
        <v>33899.19</v>
      </c>
    </row>
    <row r="778" spans="2:20" s="11" customFormat="1" ht="188.25" customHeight="1" x14ac:dyDescent="0.2">
      <c r="B778" s="350"/>
      <c r="C778" s="351"/>
      <c r="D778" s="330"/>
      <c r="E778" s="324"/>
      <c r="F778" s="59" t="s">
        <v>1976</v>
      </c>
      <c r="G778" s="57" t="s">
        <v>915</v>
      </c>
      <c r="H778" s="58" t="s">
        <v>2633</v>
      </c>
      <c r="I778" s="48" t="s">
        <v>2630</v>
      </c>
      <c r="J778" s="59" t="s">
        <v>560</v>
      </c>
      <c r="K778" s="59" t="s">
        <v>561</v>
      </c>
      <c r="L778" s="58" t="s">
        <v>2636</v>
      </c>
      <c r="M778" s="48" t="s">
        <v>30</v>
      </c>
      <c r="N778" s="60">
        <v>43923</v>
      </c>
      <c r="O778" s="60">
        <v>43269</v>
      </c>
      <c r="P778" s="60">
        <v>44012</v>
      </c>
      <c r="Q778" s="97">
        <v>147503.24</v>
      </c>
      <c r="R778" s="62">
        <v>0.65</v>
      </c>
      <c r="S778" s="61" t="s">
        <v>226</v>
      </c>
      <c r="T778" s="61">
        <v>95877.11</v>
      </c>
    </row>
    <row r="779" spans="2:20" s="11" customFormat="1" ht="188.25" customHeight="1" x14ac:dyDescent="0.2">
      <c r="B779" s="350"/>
      <c r="C779" s="351"/>
      <c r="D779" s="330"/>
      <c r="E779" s="324"/>
      <c r="F779" s="59" t="s">
        <v>1976</v>
      </c>
      <c r="G779" s="57" t="s">
        <v>915</v>
      </c>
      <c r="H779" s="58" t="s">
        <v>2634</v>
      </c>
      <c r="I779" s="48" t="s">
        <v>2631</v>
      </c>
      <c r="J779" s="59" t="s">
        <v>560</v>
      </c>
      <c r="K779" s="59" t="s">
        <v>561</v>
      </c>
      <c r="L779" s="58" t="s">
        <v>2637</v>
      </c>
      <c r="M779" s="48" t="s">
        <v>30</v>
      </c>
      <c r="N779" s="60">
        <v>43945</v>
      </c>
      <c r="O779" s="60">
        <v>44176</v>
      </c>
      <c r="P779" s="60">
        <v>45291</v>
      </c>
      <c r="Q779" s="97">
        <v>939972.11</v>
      </c>
      <c r="R779" s="62">
        <v>0.65</v>
      </c>
      <c r="S779" s="61" t="s">
        <v>226</v>
      </c>
      <c r="T779" s="61">
        <v>610981.87</v>
      </c>
    </row>
    <row r="780" spans="2:20" s="11" customFormat="1" ht="188.25" customHeight="1" x14ac:dyDescent="0.2">
      <c r="B780" s="350"/>
      <c r="C780" s="351"/>
      <c r="D780" s="330"/>
      <c r="E780" s="324"/>
      <c r="F780" s="59" t="s">
        <v>3659</v>
      </c>
      <c r="G780" s="57" t="s">
        <v>552</v>
      </c>
      <c r="H780" s="58" t="s">
        <v>3660</v>
      </c>
      <c r="I780" s="48" t="s">
        <v>3656</v>
      </c>
      <c r="J780" s="59" t="s">
        <v>560</v>
      </c>
      <c r="K780" s="59" t="s">
        <v>561</v>
      </c>
      <c r="L780" s="58" t="s">
        <v>3796</v>
      </c>
      <c r="M780" s="48" t="s">
        <v>22</v>
      </c>
      <c r="N780" s="60">
        <v>44182</v>
      </c>
      <c r="O780" s="60">
        <v>43595</v>
      </c>
      <c r="P780" s="60">
        <v>44561</v>
      </c>
      <c r="Q780" s="97">
        <v>91477.98</v>
      </c>
      <c r="R780" s="62">
        <v>0.65</v>
      </c>
      <c r="S780" s="61" t="s">
        <v>226</v>
      </c>
      <c r="T780" s="61">
        <v>59460.69</v>
      </c>
    </row>
    <row r="781" spans="2:20" s="11" customFormat="1" ht="188.25" customHeight="1" x14ac:dyDescent="0.2">
      <c r="B781" s="350"/>
      <c r="C781" s="351"/>
      <c r="D781" s="330"/>
      <c r="E781" s="324"/>
      <c r="F781" s="59" t="s">
        <v>3659</v>
      </c>
      <c r="G781" s="57" t="s">
        <v>552</v>
      </c>
      <c r="H781" s="58" t="s">
        <v>3661</v>
      </c>
      <c r="I781" s="48" t="s">
        <v>3657</v>
      </c>
      <c r="J781" s="59" t="s">
        <v>560</v>
      </c>
      <c r="K781" s="59" t="s">
        <v>561</v>
      </c>
      <c r="L781" s="58" t="s">
        <v>3797</v>
      </c>
      <c r="M781" s="48" t="s">
        <v>22</v>
      </c>
      <c r="N781" s="60">
        <v>44182</v>
      </c>
      <c r="O781" s="60">
        <v>43893</v>
      </c>
      <c r="P781" s="60">
        <v>44925</v>
      </c>
      <c r="Q781" s="97">
        <v>1453238.58</v>
      </c>
      <c r="R781" s="62">
        <v>0.65</v>
      </c>
      <c r="S781" s="61" t="s">
        <v>226</v>
      </c>
      <c r="T781" s="61">
        <v>944605.09</v>
      </c>
    </row>
    <row r="782" spans="2:20" s="11" customFormat="1" ht="188.25" customHeight="1" x14ac:dyDescent="0.2">
      <c r="B782" s="350"/>
      <c r="C782" s="351"/>
      <c r="D782" s="330"/>
      <c r="E782" s="324"/>
      <c r="F782" s="59" t="s">
        <v>3659</v>
      </c>
      <c r="G782" s="57" t="s">
        <v>552</v>
      </c>
      <c r="H782" s="58" t="s">
        <v>3662</v>
      </c>
      <c r="I782" s="48" t="s">
        <v>3658</v>
      </c>
      <c r="J782" s="59" t="s">
        <v>560</v>
      </c>
      <c r="K782" s="59" t="s">
        <v>561</v>
      </c>
      <c r="L782" s="58" t="s">
        <v>3798</v>
      </c>
      <c r="M782" s="48" t="s">
        <v>22</v>
      </c>
      <c r="N782" s="60">
        <v>44187</v>
      </c>
      <c r="O782" s="60">
        <v>43549</v>
      </c>
      <c r="P782" s="60">
        <v>44865</v>
      </c>
      <c r="Q782" s="97">
        <v>374435.6</v>
      </c>
      <c r="R782" s="62">
        <v>0.65</v>
      </c>
      <c r="S782" s="61" t="s">
        <v>226</v>
      </c>
      <c r="T782" s="61">
        <v>243383.14</v>
      </c>
    </row>
    <row r="783" spans="2:20" s="11" customFormat="1" ht="188.25" customHeight="1" x14ac:dyDescent="0.2">
      <c r="B783" s="350"/>
      <c r="C783" s="351"/>
      <c r="D783" s="330"/>
      <c r="E783" s="324"/>
      <c r="F783" s="59" t="s">
        <v>3659</v>
      </c>
      <c r="G783" s="57" t="s">
        <v>555</v>
      </c>
      <c r="H783" s="58" t="s">
        <v>4303</v>
      </c>
      <c r="I783" s="48" t="s">
        <v>4300</v>
      </c>
      <c r="J783" s="59" t="s">
        <v>560</v>
      </c>
      <c r="K783" s="59" t="s">
        <v>561</v>
      </c>
      <c r="L783" s="58" t="s">
        <v>4306</v>
      </c>
      <c r="M783" s="48" t="s">
        <v>10</v>
      </c>
      <c r="N783" s="60">
        <v>44308</v>
      </c>
      <c r="O783" s="60">
        <v>43720</v>
      </c>
      <c r="P783" s="60">
        <v>45291</v>
      </c>
      <c r="Q783" s="97">
        <v>640020.94999999995</v>
      </c>
      <c r="R783" s="62">
        <v>0.65</v>
      </c>
      <c r="S783" s="61" t="s">
        <v>226</v>
      </c>
      <c r="T783" s="61">
        <v>416013.62</v>
      </c>
    </row>
    <row r="784" spans="2:20" s="11" customFormat="1" ht="188.25" customHeight="1" x14ac:dyDescent="0.2">
      <c r="B784" s="350"/>
      <c r="C784" s="351"/>
      <c r="D784" s="330"/>
      <c r="E784" s="324"/>
      <c r="F784" s="59" t="s">
        <v>3659</v>
      </c>
      <c r="G784" s="57" t="s">
        <v>556</v>
      </c>
      <c r="H784" s="58" t="s">
        <v>4304</v>
      </c>
      <c r="I784" s="48" t="s">
        <v>4301</v>
      </c>
      <c r="J784" s="59" t="s">
        <v>560</v>
      </c>
      <c r="K784" s="59" t="s">
        <v>561</v>
      </c>
      <c r="L784" s="58" t="s">
        <v>4307</v>
      </c>
      <c r="M784" s="48" t="s">
        <v>19</v>
      </c>
      <c r="N784" s="60">
        <v>44308</v>
      </c>
      <c r="O784" s="60">
        <v>43831</v>
      </c>
      <c r="P784" s="60">
        <v>45291</v>
      </c>
      <c r="Q784" s="97">
        <v>1790870.33</v>
      </c>
      <c r="R784" s="62">
        <v>0.65</v>
      </c>
      <c r="S784" s="61" t="s">
        <v>226</v>
      </c>
      <c r="T784" s="61">
        <v>1164065.71</v>
      </c>
    </row>
    <row r="785" spans="2:20" s="11" customFormat="1" ht="188.25" customHeight="1" x14ac:dyDescent="0.2">
      <c r="B785" s="350"/>
      <c r="C785" s="351"/>
      <c r="D785" s="330"/>
      <c r="E785" s="324"/>
      <c r="F785" s="59" t="s">
        <v>3659</v>
      </c>
      <c r="G785" s="57" t="s">
        <v>554</v>
      </c>
      <c r="H785" s="58" t="s">
        <v>4192</v>
      </c>
      <c r="I785" s="48" t="s">
        <v>4191</v>
      </c>
      <c r="J785" s="59" t="s">
        <v>560</v>
      </c>
      <c r="K785" s="59" t="s">
        <v>561</v>
      </c>
      <c r="L785" s="58" t="s">
        <v>4193</v>
      </c>
      <c r="M785" s="48" t="s">
        <v>13</v>
      </c>
      <c r="N785" s="60">
        <v>44308</v>
      </c>
      <c r="O785" s="60">
        <v>43770</v>
      </c>
      <c r="P785" s="60">
        <v>45291</v>
      </c>
      <c r="Q785" s="97">
        <v>690787.39</v>
      </c>
      <c r="R785" s="62">
        <v>0.65</v>
      </c>
      <c r="S785" s="61" t="s">
        <v>226</v>
      </c>
      <c r="T785" s="61">
        <v>449011.8</v>
      </c>
    </row>
    <row r="786" spans="2:20" s="11" customFormat="1" ht="188.25" customHeight="1" x14ac:dyDescent="0.2">
      <c r="B786" s="350"/>
      <c r="C786" s="351"/>
      <c r="D786" s="330"/>
      <c r="E786" s="326"/>
      <c r="F786" s="59" t="s">
        <v>3659</v>
      </c>
      <c r="G786" s="57" t="s">
        <v>559</v>
      </c>
      <c r="H786" s="58" t="s">
        <v>4305</v>
      </c>
      <c r="I786" s="48" t="s">
        <v>4302</v>
      </c>
      <c r="J786" s="59" t="s">
        <v>560</v>
      </c>
      <c r="K786" s="59" t="s">
        <v>561</v>
      </c>
      <c r="L786" s="58" t="s">
        <v>4308</v>
      </c>
      <c r="M786" s="48" t="s">
        <v>15</v>
      </c>
      <c r="N786" s="60">
        <v>44328</v>
      </c>
      <c r="O786" s="60">
        <v>43955</v>
      </c>
      <c r="P786" s="60">
        <v>44742</v>
      </c>
      <c r="Q786" s="97">
        <v>486794.61</v>
      </c>
      <c r="R786" s="62">
        <v>0.65</v>
      </c>
      <c r="S786" s="61" t="s">
        <v>226</v>
      </c>
      <c r="T786" s="61">
        <v>316416.5</v>
      </c>
    </row>
    <row r="787" spans="2:20" s="11" customFormat="1" ht="188.25" customHeight="1" thickBot="1" x14ac:dyDescent="0.25">
      <c r="B787" s="350"/>
      <c r="C787" s="351"/>
      <c r="D787" s="330"/>
      <c r="E787" s="48" t="s">
        <v>896</v>
      </c>
      <c r="F787" s="59" t="s">
        <v>897</v>
      </c>
      <c r="G787" s="57" t="s">
        <v>284</v>
      </c>
      <c r="H787" s="58" t="s">
        <v>899</v>
      </c>
      <c r="I787" s="48" t="s">
        <v>901</v>
      </c>
      <c r="J787" s="59" t="s">
        <v>560</v>
      </c>
      <c r="K787" s="59" t="s">
        <v>561</v>
      </c>
      <c r="L787" s="58" t="s">
        <v>898</v>
      </c>
      <c r="M787" s="63" t="s">
        <v>900</v>
      </c>
      <c r="N787" s="67">
        <v>42895</v>
      </c>
      <c r="O787" s="67">
        <v>42887</v>
      </c>
      <c r="P787" s="67">
        <v>44561</v>
      </c>
      <c r="Q787" s="97">
        <v>103967.49</v>
      </c>
      <c r="R787" s="62">
        <v>0.8</v>
      </c>
      <c r="S787" s="61" t="s">
        <v>226</v>
      </c>
      <c r="T787" s="61">
        <v>83173.990000000005</v>
      </c>
    </row>
    <row r="788" spans="2:20" s="11" customFormat="1" ht="42.75" customHeight="1" thickBot="1" x14ac:dyDescent="0.25">
      <c r="B788" s="350"/>
      <c r="C788" s="351"/>
      <c r="D788" s="355"/>
      <c r="E788" s="380" t="s">
        <v>561</v>
      </c>
      <c r="F788" s="359"/>
      <c r="G788" s="359"/>
      <c r="H788" s="359"/>
      <c r="I788" s="359"/>
      <c r="J788" s="363"/>
      <c r="K788" s="164">
        <f>COUNTA(K747:K787)</f>
        <v>41</v>
      </c>
      <c r="L788" s="374"/>
      <c r="M788" s="375"/>
      <c r="N788" s="375"/>
      <c r="O788" s="375"/>
      <c r="P788" s="375"/>
      <c r="Q788" s="190">
        <f>SUM(Q747:Q787)</f>
        <v>11718856.040000001</v>
      </c>
      <c r="R788" s="376"/>
      <c r="S788" s="377"/>
      <c r="T788" s="155">
        <f>SUM(T747:T787)</f>
        <v>7807709.6599999992</v>
      </c>
    </row>
    <row r="789" spans="2:20" s="11" customFormat="1" ht="42.75" customHeight="1" thickBot="1" x14ac:dyDescent="0.25">
      <c r="B789" s="350"/>
      <c r="C789" s="352"/>
      <c r="D789" s="302" t="s">
        <v>1397</v>
      </c>
      <c r="E789" s="303"/>
      <c r="F789" s="303"/>
      <c r="G789" s="303"/>
      <c r="H789" s="303"/>
      <c r="I789" s="303"/>
      <c r="J789" s="303"/>
      <c r="K789" s="132">
        <f>K788+K746+K744</f>
        <v>86</v>
      </c>
      <c r="L789" s="310"/>
      <c r="M789" s="311"/>
      <c r="N789" s="311"/>
      <c r="O789" s="311"/>
      <c r="P789" s="311"/>
      <c r="Q789" s="134">
        <f>Q788+Q746+Q744</f>
        <v>60010839.719999991</v>
      </c>
      <c r="R789" s="313"/>
      <c r="S789" s="314"/>
      <c r="T789" s="133">
        <f>T788+T746+T744</f>
        <v>36064626.030000001</v>
      </c>
    </row>
    <row r="790" spans="2:20" s="11" customFormat="1" ht="196.5" customHeight="1" x14ac:dyDescent="0.2">
      <c r="B790" s="350"/>
      <c r="C790" s="351"/>
      <c r="D790" s="332" t="s">
        <v>1398</v>
      </c>
      <c r="E790" s="339" t="s">
        <v>322</v>
      </c>
      <c r="F790" s="73" t="s">
        <v>323</v>
      </c>
      <c r="G790" s="74" t="s">
        <v>942</v>
      </c>
      <c r="H790" s="75" t="s">
        <v>2924</v>
      </c>
      <c r="I790" s="191" t="s">
        <v>320</v>
      </c>
      <c r="J790" s="73" t="s">
        <v>324</v>
      </c>
      <c r="K790" s="73" t="s">
        <v>326</v>
      </c>
      <c r="L790" s="75" t="s">
        <v>328</v>
      </c>
      <c r="M790" s="76" t="s">
        <v>303</v>
      </c>
      <c r="N790" s="145">
        <v>42471</v>
      </c>
      <c r="O790" s="145">
        <v>41640</v>
      </c>
      <c r="P790" s="145">
        <v>42369</v>
      </c>
      <c r="Q790" s="192">
        <v>2893253.98</v>
      </c>
      <c r="R790" s="146">
        <v>0.8</v>
      </c>
      <c r="S790" s="78" t="s">
        <v>301</v>
      </c>
      <c r="T790" s="78">
        <v>2314603.1800000002</v>
      </c>
    </row>
    <row r="791" spans="2:20" s="11" customFormat="1" ht="231" customHeight="1" x14ac:dyDescent="0.2">
      <c r="B791" s="350"/>
      <c r="C791" s="351"/>
      <c r="D791" s="330"/>
      <c r="E791" s="340"/>
      <c r="F791" s="52" t="s">
        <v>487</v>
      </c>
      <c r="G791" s="50" t="s">
        <v>942</v>
      </c>
      <c r="H791" s="51" t="s">
        <v>2925</v>
      </c>
      <c r="I791" s="193" t="s">
        <v>321</v>
      </c>
      <c r="J791" s="52" t="s">
        <v>324</v>
      </c>
      <c r="K791" s="52" t="s">
        <v>326</v>
      </c>
      <c r="L791" s="51" t="s">
        <v>329</v>
      </c>
      <c r="M791" s="49" t="s">
        <v>303</v>
      </c>
      <c r="N791" s="53">
        <v>42471</v>
      </c>
      <c r="O791" s="53">
        <v>41689</v>
      </c>
      <c r="P791" s="53">
        <v>42735</v>
      </c>
      <c r="Q791" s="91">
        <v>3091205.58</v>
      </c>
      <c r="R791" s="55">
        <v>0.8</v>
      </c>
      <c r="S791" s="54" t="s">
        <v>301</v>
      </c>
      <c r="T791" s="54">
        <v>2472964.46</v>
      </c>
    </row>
    <row r="792" spans="2:20" s="11" customFormat="1" ht="231" customHeight="1" x14ac:dyDescent="0.2">
      <c r="B792" s="350"/>
      <c r="C792" s="351"/>
      <c r="D792" s="330"/>
      <c r="E792" s="341"/>
      <c r="F792" s="59" t="s">
        <v>2124</v>
      </c>
      <c r="G792" s="57" t="s">
        <v>942</v>
      </c>
      <c r="H792" s="58" t="s">
        <v>2926</v>
      </c>
      <c r="I792" s="194" t="s">
        <v>2125</v>
      </c>
      <c r="J792" s="59" t="s">
        <v>324</v>
      </c>
      <c r="K792" s="59" t="s">
        <v>326</v>
      </c>
      <c r="L792" s="58" t="s">
        <v>2126</v>
      </c>
      <c r="M792" s="49" t="s">
        <v>3996</v>
      </c>
      <c r="N792" s="53">
        <v>43560</v>
      </c>
      <c r="O792" s="53">
        <v>42370</v>
      </c>
      <c r="P792" s="53">
        <v>43830</v>
      </c>
      <c r="Q792" s="97">
        <v>3240841.51</v>
      </c>
      <c r="R792" s="62">
        <v>0.8</v>
      </c>
      <c r="S792" s="61" t="s">
        <v>301</v>
      </c>
      <c r="T792" s="61">
        <v>2592673.21</v>
      </c>
    </row>
    <row r="793" spans="2:20" s="11" customFormat="1" ht="231" customHeight="1" x14ac:dyDescent="0.2">
      <c r="B793" s="350"/>
      <c r="C793" s="351"/>
      <c r="D793" s="330"/>
      <c r="E793" s="341"/>
      <c r="F793" s="59" t="s">
        <v>2505</v>
      </c>
      <c r="G793" s="57" t="s">
        <v>719</v>
      </c>
      <c r="H793" s="58" t="s">
        <v>2927</v>
      </c>
      <c r="I793" s="194" t="s">
        <v>2507</v>
      </c>
      <c r="J793" s="59" t="s">
        <v>324</v>
      </c>
      <c r="K793" s="59" t="s">
        <v>326</v>
      </c>
      <c r="L793" s="58" t="s">
        <v>2511</v>
      </c>
      <c r="M793" s="48" t="s">
        <v>27</v>
      </c>
      <c r="N793" s="60">
        <v>43879</v>
      </c>
      <c r="O793" s="60">
        <v>43864</v>
      </c>
      <c r="P793" s="60">
        <v>44531</v>
      </c>
      <c r="Q793" s="97">
        <v>23038.6</v>
      </c>
      <c r="R793" s="62">
        <v>0.8</v>
      </c>
      <c r="S793" s="61" t="s">
        <v>301</v>
      </c>
      <c r="T793" s="61">
        <v>18430.88</v>
      </c>
    </row>
    <row r="794" spans="2:20" s="11" customFormat="1" ht="231" customHeight="1" x14ac:dyDescent="0.2">
      <c r="B794" s="350"/>
      <c r="C794" s="351"/>
      <c r="D794" s="330"/>
      <c r="E794" s="341"/>
      <c r="F794" s="59" t="s">
        <v>2505</v>
      </c>
      <c r="G794" s="57" t="s">
        <v>557</v>
      </c>
      <c r="H794" s="58" t="s">
        <v>2927</v>
      </c>
      <c r="I794" s="194" t="s">
        <v>2508</v>
      </c>
      <c r="J794" s="59" t="s">
        <v>324</v>
      </c>
      <c r="K794" s="59" t="s">
        <v>326</v>
      </c>
      <c r="L794" s="58" t="s">
        <v>2512</v>
      </c>
      <c r="M794" s="48" t="s">
        <v>7</v>
      </c>
      <c r="N794" s="60">
        <v>43879</v>
      </c>
      <c r="O794" s="60">
        <v>43892</v>
      </c>
      <c r="P794" s="60">
        <v>44987</v>
      </c>
      <c r="Q794" s="97">
        <v>18308.400000000001</v>
      </c>
      <c r="R794" s="62">
        <v>0.8</v>
      </c>
      <c r="S794" s="61" t="s">
        <v>301</v>
      </c>
      <c r="T794" s="61">
        <v>14646.72</v>
      </c>
    </row>
    <row r="795" spans="2:20" s="11" customFormat="1" ht="231" customHeight="1" x14ac:dyDescent="0.2">
      <c r="B795" s="350"/>
      <c r="C795" s="351"/>
      <c r="D795" s="330"/>
      <c r="E795" s="341"/>
      <c r="F795" s="59" t="s">
        <v>2505</v>
      </c>
      <c r="G795" s="57" t="s">
        <v>556</v>
      </c>
      <c r="H795" s="58" t="s">
        <v>2927</v>
      </c>
      <c r="I795" s="194" t="s">
        <v>2509</v>
      </c>
      <c r="J795" s="59" t="s">
        <v>324</v>
      </c>
      <c r="K795" s="59" t="s">
        <v>326</v>
      </c>
      <c r="L795" s="58" t="s">
        <v>2513</v>
      </c>
      <c r="M795" s="48" t="s">
        <v>19</v>
      </c>
      <c r="N795" s="60">
        <v>43879</v>
      </c>
      <c r="O795" s="60">
        <v>43864</v>
      </c>
      <c r="P795" s="60">
        <v>44866</v>
      </c>
      <c r="Q795" s="97">
        <v>18874.3</v>
      </c>
      <c r="R795" s="62">
        <v>0.8</v>
      </c>
      <c r="S795" s="61" t="s">
        <v>301</v>
      </c>
      <c r="T795" s="61">
        <v>15099.44</v>
      </c>
    </row>
    <row r="796" spans="2:20" s="11" customFormat="1" ht="231" customHeight="1" x14ac:dyDescent="0.2">
      <c r="B796" s="350"/>
      <c r="C796" s="351"/>
      <c r="D796" s="330"/>
      <c r="E796" s="341"/>
      <c r="F796" s="59" t="s">
        <v>2505</v>
      </c>
      <c r="G796" s="57" t="s">
        <v>552</v>
      </c>
      <c r="H796" s="58" t="s">
        <v>2927</v>
      </c>
      <c r="I796" s="194" t="s">
        <v>2519</v>
      </c>
      <c r="J796" s="59" t="s">
        <v>324</v>
      </c>
      <c r="K796" s="59" t="s">
        <v>326</v>
      </c>
      <c r="L796" s="58" t="s">
        <v>2928</v>
      </c>
      <c r="M796" s="48" t="s">
        <v>22</v>
      </c>
      <c r="N796" s="60">
        <v>43908</v>
      </c>
      <c r="O796" s="60">
        <v>43871</v>
      </c>
      <c r="P796" s="60">
        <v>44965</v>
      </c>
      <c r="Q796" s="97">
        <v>139809.60000000001</v>
      </c>
      <c r="R796" s="62">
        <v>0.8</v>
      </c>
      <c r="S796" s="61" t="s">
        <v>301</v>
      </c>
      <c r="T796" s="61">
        <v>111847.67999999999</v>
      </c>
    </row>
    <row r="797" spans="2:20" s="11" customFormat="1" ht="231" customHeight="1" x14ac:dyDescent="0.2">
      <c r="B797" s="350"/>
      <c r="C797" s="351"/>
      <c r="D797" s="330"/>
      <c r="E797" s="341"/>
      <c r="F797" s="59" t="s">
        <v>2505</v>
      </c>
      <c r="G797" s="57" t="s">
        <v>551</v>
      </c>
      <c r="H797" s="58" t="s">
        <v>2927</v>
      </c>
      <c r="I797" s="194" t="s">
        <v>2520</v>
      </c>
      <c r="J797" s="59" t="s">
        <v>324</v>
      </c>
      <c r="K797" s="59" t="s">
        <v>326</v>
      </c>
      <c r="L797" s="58" t="s">
        <v>2542</v>
      </c>
      <c r="M797" s="48" t="s">
        <v>1</v>
      </c>
      <c r="N797" s="60">
        <v>43907</v>
      </c>
      <c r="O797" s="60">
        <v>43892</v>
      </c>
      <c r="P797" s="60">
        <v>44417</v>
      </c>
      <c r="Q797" s="97">
        <v>24170</v>
      </c>
      <c r="R797" s="62">
        <v>0.8</v>
      </c>
      <c r="S797" s="61" t="s">
        <v>301</v>
      </c>
      <c r="T797" s="61">
        <v>19336</v>
      </c>
    </row>
    <row r="798" spans="2:20" s="11" customFormat="1" ht="231" customHeight="1" x14ac:dyDescent="0.2">
      <c r="B798" s="350"/>
      <c r="C798" s="351"/>
      <c r="D798" s="330"/>
      <c r="E798" s="341"/>
      <c r="F798" s="59" t="s">
        <v>2505</v>
      </c>
      <c r="G798" s="57" t="s">
        <v>915</v>
      </c>
      <c r="H798" s="58" t="s">
        <v>2927</v>
      </c>
      <c r="I798" s="194" t="s">
        <v>2521</v>
      </c>
      <c r="J798" s="59" t="s">
        <v>324</v>
      </c>
      <c r="K798" s="59" t="s">
        <v>326</v>
      </c>
      <c r="L798" s="58" t="s">
        <v>2543</v>
      </c>
      <c r="M798" s="48" t="s">
        <v>30</v>
      </c>
      <c r="N798" s="60">
        <v>43907</v>
      </c>
      <c r="O798" s="60">
        <v>43872</v>
      </c>
      <c r="P798" s="60">
        <v>44620</v>
      </c>
      <c r="Q798" s="97">
        <v>76395.960000000006</v>
      </c>
      <c r="R798" s="62">
        <v>0.8</v>
      </c>
      <c r="S798" s="61" t="s">
        <v>301</v>
      </c>
      <c r="T798" s="61">
        <v>61116.77</v>
      </c>
    </row>
    <row r="799" spans="2:20" s="11" customFormat="1" ht="231" customHeight="1" x14ac:dyDescent="0.2">
      <c r="B799" s="350"/>
      <c r="C799" s="351"/>
      <c r="D799" s="330"/>
      <c r="E799" s="341"/>
      <c r="F799" s="59" t="s">
        <v>2505</v>
      </c>
      <c r="G799" s="57" t="s">
        <v>554</v>
      </c>
      <c r="H799" s="58" t="s">
        <v>2927</v>
      </c>
      <c r="I799" s="194" t="s">
        <v>2522</v>
      </c>
      <c r="J799" s="59" t="s">
        <v>324</v>
      </c>
      <c r="K799" s="59" t="s">
        <v>326</v>
      </c>
      <c r="L799" s="58" t="s">
        <v>2544</v>
      </c>
      <c r="M799" s="48" t="s">
        <v>13</v>
      </c>
      <c r="N799" s="60">
        <v>43903</v>
      </c>
      <c r="O799" s="60">
        <v>43875</v>
      </c>
      <c r="P799" s="60">
        <v>44245</v>
      </c>
      <c r="Q799" s="97">
        <v>47851.5</v>
      </c>
      <c r="R799" s="62">
        <v>0.8</v>
      </c>
      <c r="S799" s="61" t="s">
        <v>301</v>
      </c>
      <c r="T799" s="61">
        <v>38281.199999999997</v>
      </c>
    </row>
    <row r="800" spans="2:20" s="11" customFormat="1" ht="231" customHeight="1" x14ac:dyDescent="0.2">
      <c r="B800" s="350"/>
      <c r="C800" s="351"/>
      <c r="D800" s="330"/>
      <c r="E800" s="341"/>
      <c r="F800" s="59" t="s">
        <v>2505</v>
      </c>
      <c r="G800" s="57" t="s">
        <v>559</v>
      </c>
      <c r="H800" s="58" t="s">
        <v>2927</v>
      </c>
      <c r="I800" s="194" t="s">
        <v>2510</v>
      </c>
      <c r="J800" s="59" t="s">
        <v>324</v>
      </c>
      <c r="K800" s="59" t="s">
        <v>326</v>
      </c>
      <c r="L800" s="58" t="s">
        <v>2514</v>
      </c>
      <c r="M800" s="48" t="s">
        <v>15</v>
      </c>
      <c r="N800" s="60">
        <v>43879</v>
      </c>
      <c r="O800" s="60">
        <v>43801</v>
      </c>
      <c r="P800" s="60">
        <v>44256</v>
      </c>
      <c r="Q800" s="97">
        <v>46090.91</v>
      </c>
      <c r="R800" s="62">
        <v>0.8</v>
      </c>
      <c r="S800" s="61" t="s">
        <v>301</v>
      </c>
      <c r="T800" s="61">
        <v>36872.730000000003</v>
      </c>
    </row>
    <row r="801" spans="2:20" s="11" customFormat="1" ht="231" customHeight="1" x14ac:dyDescent="0.2">
      <c r="B801" s="350"/>
      <c r="C801" s="351"/>
      <c r="D801" s="330"/>
      <c r="E801" s="341"/>
      <c r="F801" s="59" t="s">
        <v>2505</v>
      </c>
      <c r="G801" s="57" t="s">
        <v>558</v>
      </c>
      <c r="H801" s="58" t="s">
        <v>2927</v>
      </c>
      <c r="I801" s="194" t="s">
        <v>2523</v>
      </c>
      <c r="J801" s="59" t="s">
        <v>324</v>
      </c>
      <c r="K801" s="59" t="s">
        <v>326</v>
      </c>
      <c r="L801" s="58" t="s">
        <v>2929</v>
      </c>
      <c r="M801" s="48" t="s">
        <v>29</v>
      </c>
      <c r="N801" s="60">
        <v>43907</v>
      </c>
      <c r="O801" s="60">
        <v>44547</v>
      </c>
      <c r="P801" s="60">
        <v>45231</v>
      </c>
      <c r="Q801" s="97">
        <v>21004.26</v>
      </c>
      <c r="R801" s="62">
        <v>0.8</v>
      </c>
      <c r="S801" s="61" t="s">
        <v>301</v>
      </c>
      <c r="T801" s="61">
        <v>16803.41</v>
      </c>
    </row>
    <row r="802" spans="2:20" s="11" customFormat="1" ht="231" customHeight="1" x14ac:dyDescent="0.2">
      <c r="B802" s="350"/>
      <c r="C802" s="351"/>
      <c r="D802" s="330"/>
      <c r="E802" s="341"/>
      <c r="F802" s="59" t="s">
        <v>2473</v>
      </c>
      <c r="G802" s="57" t="s">
        <v>942</v>
      </c>
      <c r="H802" s="58" t="s">
        <v>2930</v>
      </c>
      <c r="I802" s="194" t="s">
        <v>2474</v>
      </c>
      <c r="J802" s="59" t="s">
        <v>324</v>
      </c>
      <c r="K802" s="59" t="s">
        <v>326</v>
      </c>
      <c r="L802" s="58" t="s">
        <v>2475</v>
      </c>
      <c r="M802" s="48" t="s">
        <v>3996</v>
      </c>
      <c r="N802" s="60">
        <v>43803</v>
      </c>
      <c r="O802" s="60">
        <v>43132</v>
      </c>
      <c r="P802" s="60">
        <v>44377</v>
      </c>
      <c r="Q802" s="97">
        <v>7764553.2599999998</v>
      </c>
      <c r="R802" s="62">
        <v>0.8</v>
      </c>
      <c r="S802" s="61" t="s">
        <v>301</v>
      </c>
      <c r="T802" s="61">
        <v>6211642.6100000003</v>
      </c>
    </row>
    <row r="803" spans="2:20" s="11" customFormat="1" ht="231" customHeight="1" x14ac:dyDescent="0.2">
      <c r="B803" s="350"/>
      <c r="C803" s="351"/>
      <c r="D803" s="330"/>
      <c r="E803" s="341"/>
      <c r="F803" s="59" t="s">
        <v>4840</v>
      </c>
      <c r="G803" s="57" t="s">
        <v>942</v>
      </c>
      <c r="H803" s="58" t="s">
        <v>4841</v>
      </c>
      <c r="I803" s="194" t="s">
        <v>4839</v>
      </c>
      <c r="J803" s="59" t="s">
        <v>324</v>
      </c>
      <c r="K803" s="59" t="s">
        <v>326</v>
      </c>
      <c r="L803" s="58" t="s">
        <v>4842</v>
      </c>
      <c r="M803" s="48" t="s">
        <v>3996</v>
      </c>
      <c r="N803" s="60">
        <v>45127</v>
      </c>
      <c r="O803" s="60">
        <v>44197</v>
      </c>
      <c r="P803" s="60">
        <v>45077</v>
      </c>
      <c r="Q803" s="97">
        <v>6506515.0599999996</v>
      </c>
      <c r="R803" s="62">
        <v>0.8</v>
      </c>
      <c r="S803" s="61" t="s">
        <v>301</v>
      </c>
      <c r="T803" s="61">
        <v>5205212.05</v>
      </c>
    </row>
    <row r="804" spans="2:20" s="11" customFormat="1" ht="231" customHeight="1" thickBot="1" x14ac:dyDescent="0.25">
      <c r="B804" s="350"/>
      <c r="C804" s="351"/>
      <c r="D804" s="330"/>
      <c r="E804" s="342"/>
      <c r="F804" s="66" t="s">
        <v>1584</v>
      </c>
      <c r="G804" s="64" t="s">
        <v>942</v>
      </c>
      <c r="H804" s="65" t="s">
        <v>1585</v>
      </c>
      <c r="I804" s="195" t="s">
        <v>1586</v>
      </c>
      <c r="J804" s="66" t="s">
        <v>324</v>
      </c>
      <c r="K804" s="66" t="s">
        <v>326</v>
      </c>
      <c r="L804" s="65" t="s">
        <v>1587</v>
      </c>
      <c r="M804" s="63" t="s">
        <v>13</v>
      </c>
      <c r="N804" s="67">
        <v>43332</v>
      </c>
      <c r="O804" s="67">
        <v>42370</v>
      </c>
      <c r="P804" s="67">
        <v>43465</v>
      </c>
      <c r="Q804" s="196">
        <v>7888803.1299999999</v>
      </c>
      <c r="R804" s="69">
        <v>0.8</v>
      </c>
      <c r="S804" s="68" t="s">
        <v>301</v>
      </c>
      <c r="T804" s="68">
        <v>6311042.5</v>
      </c>
    </row>
    <row r="805" spans="2:20" s="11" customFormat="1" ht="42.75" customHeight="1" thickBot="1" x14ac:dyDescent="0.25">
      <c r="B805" s="350"/>
      <c r="C805" s="351"/>
      <c r="D805" s="330"/>
      <c r="E805" s="343" t="s">
        <v>326</v>
      </c>
      <c r="F805" s="344"/>
      <c r="G805" s="344"/>
      <c r="H805" s="344"/>
      <c r="I805" s="344"/>
      <c r="J805" s="344"/>
      <c r="K805" s="70">
        <f>COUNTA(K790:K804)</f>
        <v>15</v>
      </c>
      <c r="L805" s="295"/>
      <c r="M805" s="296"/>
      <c r="N805" s="296"/>
      <c r="O805" s="296"/>
      <c r="P805" s="296"/>
      <c r="Q805" s="72">
        <f>SUM(Q790:Q804)</f>
        <v>31800716.049999997</v>
      </c>
      <c r="R805" s="321"/>
      <c r="S805" s="322"/>
      <c r="T805" s="71">
        <f>SUM(T790:T804)</f>
        <v>25440572.84</v>
      </c>
    </row>
    <row r="806" spans="2:20" s="11" customFormat="1" ht="197.25" customHeight="1" x14ac:dyDescent="0.2">
      <c r="B806" s="350"/>
      <c r="C806" s="351"/>
      <c r="D806" s="330"/>
      <c r="E806" s="318" t="s">
        <v>1143</v>
      </c>
      <c r="F806" s="197" t="s">
        <v>1144</v>
      </c>
      <c r="G806" s="198" t="s">
        <v>993</v>
      </c>
      <c r="H806" s="199" t="s">
        <v>1145</v>
      </c>
      <c r="I806" s="193" t="s">
        <v>1419</v>
      </c>
      <c r="J806" s="197" t="s">
        <v>324</v>
      </c>
      <c r="K806" s="52" t="s">
        <v>1146</v>
      </c>
      <c r="L806" s="51" t="s">
        <v>1420</v>
      </c>
      <c r="M806" s="49" t="s">
        <v>13</v>
      </c>
      <c r="N806" s="53">
        <v>43166</v>
      </c>
      <c r="O806" s="53">
        <v>43132</v>
      </c>
      <c r="P806" s="53">
        <v>43480</v>
      </c>
      <c r="Q806" s="91">
        <v>4935.78</v>
      </c>
      <c r="R806" s="55">
        <v>0.8</v>
      </c>
      <c r="S806" s="54" t="s">
        <v>301</v>
      </c>
      <c r="T806" s="54">
        <v>3948.62</v>
      </c>
    </row>
    <row r="807" spans="2:20" s="11" customFormat="1" ht="197.25" customHeight="1" x14ac:dyDescent="0.2">
      <c r="B807" s="350"/>
      <c r="C807" s="351"/>
      <c r="D807" s="330"/>
      <c r="E807" s="319"/>
      <c r="F807" s="197" t="s">
        <v>1144</v>
      </c>
      <c r="G807" s="198" t="s">
        <v>1800</v>
      </c>
      <c r="H807" s="199" t="s">
        <v>1145</v>
      </c>
      <c r="I807" s="193" t="s">
        <v>1516</v>
      </c>
      <c r="J807" s="197" t="s">
        <v>324</v>
      </c>
      <c r="K807" s="52" t="s">
        <v>1146</v>
      </c>
      <c r="L807" s="51" t="s">
        <v>1517</v>
      </c>
      <c r="M807" s="49" t="s">
        <v>22</v>
      </c>
      <c r="N807" s="53">
        <v>43256</v>
      </c>
      <c r="O807" s="53">
        <v>43101</v>
      </c>
      <c r="P807" s="53">
        <v>43533</v>
      </c>
      <c r="Q807" s="91">
        <v>10952.66</v>
      </c>
      <c r="R807" s="55">
        <v>0.8</v>
      </c>
      <c r="S807" s="54" t="s">
        <v>301</v>
      </c>
      <c r="T807" s="54">
        <v>8762.1299999999992</v>
      </c>
    </row>
    <row r="808" spans="2:20" s="11" customFormat="1" ht="197.25" customHeight="1" x14ac:dyDescent="0.2">
      <c r="B808" s="350"/>
      <c r="C808" s="351"/>
      <c r="D808" s="330"/>
      <c r="E808" s="319"/>
      <c r="F808" s="197" t="s">
        <v>1144</v>
      </c>
      <c r="G808" s="198" t="s">
        <v>1801</v>
      </c>
      <c r="H808" s="199" t="s">
        <v>1145</v>
      </c>
      <c r="I808" s="193" t="s">
        <v>1518</v>
      </c>
      <c r="J808" s="197" t="s">
        <v>324</v>
      </c>
      <c r="K808" s="52" t="s">
        <v>1146</v>
      </c>
      <c r="L808" s="51" t="s">
        <v>1519</v>
      </c>
      <c r="M808" s="49" t="s">
        <v>13</v>
      </c>
      <c r="N808" s="53">
        <v>43256</v>
      </c>
      <c r="O808" s="53">
        <v>43475</v>
      </c>
      <c r="P808" s="53">
        <v>43831</v>
      </c>
      <c r="Q808" s="91">
        <v>5011.24</v>
      </c>
      <c r="R808" s="55">
        <v>0.8</v>
      </c>
      <c r="S808" s="54" t="s">
        <v>301</v>
      </c>
      <c r="T808" s="54">
        <v>4008.99</v>
      </c>
    </row>
    <row r="809" spans="2:20" s="11" customFormat="1" ht="197.25" customHeight="1" x14ac:dyDescent="0.2">
      <c r="B809" s="350"/>
      <c r="C809" s="351"/>
      <c r="D809" s="330"/>
      <c r="E809" s="319"/>
      <c r="F809" s="197" t="s">
        <v>1144</v>
      </c>
      <c r="G809" s="198" t="s">
        <v>1802</v>
      </c>
      <c r="H809" s="199" t="s">
        <v>1145</v>
      </c>
      <c r="I809" s="193" t="s">
        <v>1520</v>
      </c>
      <c r="J809" s="197" t="s">
        <v>324</v>
      </c>
      <c r="K809" s="52" t="s">
        <v>1146</v>
      </c>
      <c r="L809" s="51" t="s">
        <v>1521</v>
      </c>
      <c r="M809" s="49" t="s">
        <v>13</v>
      </c>
      <c r="N809" s="53">
        <v>43256</v>
      </c>
      <c r="O809" s="53">
        <v>43493</v>
      </c>
      <c r="P809" s="53">
        <v>44215</v>
      </c>
      <c r="Q809" s="91">
        <v>14990.05</v>
      </c>
      <c r="R809" s="55">
        <v>0.8</v>
      </c>
      <c r="S809" s="54" t="s">
        <v>301</v>
      </c>
      <c r="T809" s="54">
        <v>11992.04</v>
      </c>
    </row>
    <row r="810" spans="2:20" s="11" customFormat="1" ht="197.25" customHeight="1" x14ac:dyDescent="0.2">
      <c r="B810" s="350"/>
      <c r="C810" s="351"/>
      <c r="D810" s="330"/>
      <c r="E810" s="319"/>
      <c r="F810" s="197" t="s">
        <v>1144</v>
      </c>
      <c r="G810" s="200" t="s">
        <v>1808</v>
      </c>
      <c r="H810" s="201" t="s">
        <v>1145</v>
      </c>
      <c r="I810" s="194" t="s">
        <v>1522</v>
      </c>
      <c r="J810" s="202" t="s">
        <v>324</v>
      </c>
      <c r="K810" s="59" t="s">
        <v>1146</v>
      </c>
      <c r="L810" s="58" t="s">
        <v>1523</v>
      </c>
      <c r="M810" s="49" t="s">
        <v>13</v>
      </c>
      <c r="N810" s="53">
        <v>43256</v>
      </c>
      <c r="O810" s="53">
        <v>43592</v>
      </c>
      <c r="P810" s="53">
        <v>43942</v>
      </c>
      <c r="Q810" s="97">
        <v>4702.97</v>
      </c>
      <c r="R810" s="62">
        <v>0.8</v>
      </c>
      <c r="S810" s="61" t="s">
        <v>301</v>
      </c>
      <c r="T810" s="61">
        <v>3762.38</v>
      </c>
    </row>
    <row r="811" spans="2:20" s="11" customFormat="1" ht="197.25" customHeight="1" x14ac:dyDescent="0.2">
      <c r="B811" s="350"/>
      <c r="C811" s="351"/>
      <c r="D811" s="330"/>
      <c r="E811" s="319"/>
      <c r="F811" s="197" t="s">
        <v>2127</v>
      </c>
      <c r="G811" s="198" t="s">
        <v>2196</v>
      </c>
      <c r="H811" s="199" t="s">
        <v>1145</v>
      </c>
      <c r="I811" s="193" t="s">
        <v>2186</v>
      </c>
      <c r="J811" s="197" t="s">
        <v>324</v>
      </c>
      <c r="K811" s="52" t="s">
        <v>1146</v>
      </c>
      <c r="L811" s="51" t="s">
        <v>2188</v>
      </c>
      <c r="M811" s="49" t="s">
        <v>13</v>
      </c>
      <c r="N811" s="53">
        <v>43591</v>
      </c>
      <c r="O811" s="53">
        <v>43445</v>
      </c>
      <c r="P811" s="53">
        <v>44061</v>
      </c>
      <c r="Q811" s="54">
        <v>20074.82</v>
      </c>
      <c r="R811" s="55">
        <v>0.8</v>
      </c>
      <c r="S811" s="54" t="s">
        <v>301</v>
      </c>
      <c r="T811" s="54">
        <v>16059.86</v>
      </c>
    </row>
    <row r="812" spans="2:20" s="11" customFormat="1" ht="197.25" customHeight="1" x14ac:dyDescent="0.2">
      <c r="B812" s="350"/>
      <c r="C812" s="351"/>
      <c r="D812" s="330"/>
      <c r="E812" s="319"/>
      <c r="F812" s="197" t="s">
        <v>2127</v>
      </c>
      <c r="G812" s="198" t="s">
        <v>2034</v>
      </c>
      <c r="H812" s="199" t="s">
        <v>1145</v>
      </c>
      <c r="I812" s="193" t="s">
        <v>2187</v>
      </c>
      <c r="J812" s="197" t="s">
        <v>324</v>
      </c>
      <c r="K812" s="52" t="s">
        <v>1146</v>
      </c>
      <c r="L812" s="51" t="s">
        <v>2189</v>
      </c>
      <c r="M812" s="49" t="s">
        <v>13</v>
      </c>
      <c r="N812" s="53">
        <v>43599</v>
      </c>
      <c r="O812" s="53">
        <v>43556</v>
      </c>
      <c r="P812" s="53">
        <v>44162</v>
      </c>
      <c r="Q812" s="54">
        <v>4357.6000000000004</v>
      </c>
      <c r="R812" s="55">
        <v>0.8</v>
      </c>
      <c r="S812" s="54" t="s">
        <v>301</v>
      </c>
      <c r="T812" s="54">
        <v>3486.08</v>
      </c>
    </row>
    <row r="813" spans="2:20" s="11" customFormat="1" ht="197.25" customHeight="1" x14ac:dyDescent="0.2">
      <c r="B813" s="350"/>
      <c r="C813" s="351"/>
      <c r="D813" s="330"/>
      <c r="E813" s="319"/>
      <c r="F813" s="202" t="s">
        <v>2127</v>
      </c>
      <c r="G813" s="200" t="s">
        <v>2128</v>
      </c>
      <c r="H813" s="201" t="s">
        <v>1145</v>
      </c>
      <c r="I813" s="194" t="s">
        <v>2129</v>
      </c>
      <c r="J813" s="202" t="s">
        <v>324</v>
      </c>
      <c r="K813" s="59" t="s">
        <v>1146</v>
      </c>
      <c r="L813" s="58" t="s">
        <v>2130</v>
      </c>
      <c r="M813" s="48" t="s">
        <v>13</v>
      </c>
      <c r="N813" s="60">
        <v>43559</v>
      </c>
      <c r="O813" s="60">
        <v>43724</v>
      </c>
      <c r="P813" s="60">
        <v>44013</v>
      </c>
      <c r="Q813" s="61">
        <v>3938.62</v>
      </c>
      <c r="R813" s="62">
        <v>0.8</v>
      </c>
      <c r="S813" s="61" t="s">
        <v>301</v>
      </c>
      <c r="T813" s="61">
        <v>3150.9</v>
      </c>
    </row>
    <row r="814" spans="2:20" s="11" customFormat="1" ht="197.25" customHeight="1" x14ac:dyDescent="0.2">
      <c r="B814" s="350"/>
      <c r="C814" s="351"/>
      <c r="D814" s="330"/>
      <c r="E814" s="319"/>
      <c r="F814" s="202" t="s">
        <v>3670</v>
      </c>
      <c r="G814" s="200" t="s">
        <v>4892</v>
      </c>
      <c r="H814" s="201" t="s">
        <v>3671</v>
      </c>
      <c r="I814" s="194" t="s">
        <v>3889</v>
      </c>
      <c r="J814" s="202" t="s">
        <v>324</v>
      </c>
      <c r="K814" s="59" t="s">
        <v>1146</v>
      </c>
      <c r="L814" s="58" t="s">
        <v>3941</v>
      </c>
      <c r="M814" s="48" t="s">
        <v>27</v>
      </c>
      <c r="N814" s="60">
        <v>44224</v>
      </c>
      <c r="O814" s="60">
        <v>44200</v>
      </c>
      <c r="P814" s="60">
        <v>45291</v>
      </c>
      <c r="Q814" s="61">
        <v>169609.97</v>
      </c>
      <c r="R814" s="62">
        <v>0.8</v>
      </c>
      <c r="S814" s="61" t="s">
        <v>301</v>
      </c>
      <c r="T814" s="61">
        <v>135687.98000000001</v>
      </c>
    </row>
    <row r="815" spans="2:20" s="11" customFormat="1" ht="197.25" customHeight="1" x14ac:dyDescent="0.2">
      <c r="B815" s="350"/>
      <c r="C815" s="351"/>
      <c r="D815" s="330"/>
      <c r="E815" s="319"/>
      <c r="F815" s="202" t="s">
        <v>3670</v>
      </c>
      <c r="G815" s="200" t="s">
        <v>4893</v>
      </c>
      <c r="H815" s="201" t="s">
        <v>3671</v>
      </c>
      <c r="I815" s="194" t="s">
        <v>4549</v>
      </c>
      <c r="J815" s="202" t="s">
        <v>324</v>
      </c>
      <c r="K815" s="59" t="s">
        <v>1146</v>
      </c>
      <c r="L815" s="58" t="s">
        <v>4791</v>
      </c>
      <c r="M815" s="48" t="s">
        <v>15</v>
      </c>
      <c r="N815" s="60">
        <v>44526</v>
      </c>
      <c r="O815" s="60">
        <v>44083</v>
      </c>
      <c r="P815" s="60">
        <v>45175</v>
      </c>
      <c r="Q815" s="61">
        <v>107004.02</v>
      </c>
      <c r="R815" s="62">
        <v>0.8</v>
      </c>
      <c r="S815" s="61" t="s">
        <v>301</v>
      </c>
      <c r="T815" s="61">
        <v>85603.22</v>
      </c>
    </row>
    <row r="816" spans="2:20" s="11" customFormat="1" ht="197.25" customHeight="1" x14ac:dyDescent="0.2">
      <c r="B816" s="350"/>
      <c r="C816" s="351"/>
      <c r="D816" s="330"/>
      <c r="E816" s="319"/>
      <c r="F816" s="197" t="s">
        <v>3670</v>
      </c>
      <c r="G816" s="198" t="s">
        <v>4884</v>
      </c>
      <c r="H816" s="199" t="s">
        <v>3671</v>
      </c>
      <c r="I816" s="193" t="s">
        <v>3663</v>
      </c>
      <c r="J816" s="197" t="s">
        <v>324</v>
      </c>
      <c r="K816" s="52" t="s">
        <v>1146</v>
      </c>
      <c r="L816" s="51" t="s">
        <v>3799</v>
      </c>
      <c r="M816" s="49" t="s">
        <v>13</v>
      </c>
      <c r="N816" s="53">
        <v>44194</v>
      </c>
      <c r="O816" s="53">
        <v>44305</v>
      </c>
      <c r="P816" s="53">
        <v>45260</v>
      </c>
      <c r="Q816" s="54">
        <v>92444.7</v>
      </c>
      <c r="R816" s="55">
        <v>0.8</v>
      </c>
      <c r="S816" s="54" t="s">
        <v>301</v>
      </c>
      <c r="T816" s="54">
        <v>73955.759999999995</v>
      </c>
    </row>
    <row r="817" spans="2:20" s="11" customFormat="1" ht="197.25" customHeight="1" x14ac:dyDescent="0.2">
      <c r="B817" s="350"/>
      <c r="C817" s="351"/>
      <c r="D817" s="330"/>
      <c r="E817" s="319"/>
      <c r="F817" s="197" t="s">
        <v>3670</v>
      </c>
      <c r="G817" s="198" t="s">
        <v>4894</v>
      </c>
      <c r="H817" s="199" t="s">
        <v>3671</v>
      </c>
      <c r="I817" s="193" t="s">
        <v>3664</v>
      </c>
      <c r="J817" s="197" t="s">
        <v>324</v>
      </c>
      <c r="K817" s="52" t="s">
        <v>1146</v>
      </c>
      <c r="L817" s="51" t="s">
        <v>3800</v>
      </c>
      <c r="M817" s="49" t="s">
        <v>13</v>
      </c>
      <c r="N817" s="53">
        <v>44194</v>
      </c>
      <c r="O817" s="53">
        <v>44244</v>
      </c>
      <c r="P817" s="53">
        <v>45260</v>
      </c>
      <c r="Q817" s="54">
        <v>150114.70000000001</v>
      </c>
      <c r="R817" s="55">
        <v>0.8</v>
      </c>
      <c r="S817" s="54" t="s">
        <v>301</v>
      </c>
      <c r="T817" s="54">
        <v>120091.76</v>
      </c>
    </row>
    <row r="818" spans="2:20" s="11" customFormat="1" ht="197.25" customHeight="1" x14ac:dyDescent="0.2">
      <c r="B818" s="350"/>
      <c r="C818" s="351"/>
      <c r="D818" s="330"/>
      <c r="E818" s="319"/>
      <c r="F818" s="197" t="s">
        <v>3670</v>
      </c>
      <c r="G818" s="198" t="s">
        <v>4895</v>
      </c>
      <c r="H818" s="199" t="s">
        <v>3671</v>
      </c>
      <c r="I818" s="193" t="s">
        <v>3665</v>
      </c>
      <c r="J818" s="197" t="s">
        <v>324</v>
      </c>
      <c r="K818" s="52" t="s">
        <v>1146</v>
      </c>
      <c r="L818" s="51" t="s">
        <v>3801</v>
      </c>
      <c r="M818" s="49" t="s">
        <v>22</v>
      </c>
      <c r="N818" s="53">
        <v>44194</v>
      </c>
      <c r="O818" s="53">
        <v>44085</v>
      </c>
      <c r="P818" s="53">
        <v>45177</v>
      </c>
      <c r="Q818" s="54">
        <v>46574.28</v>
      </c>
      <c r="R818" s="55">
        <v>0.8</v>
      </c>
      <c r="S818" s="54" t="s">
        <v>301</v>
      </c>
      <c r="T818" s="54">
        <v>37259.42</v>
      </c>
    </row>
    <row r="819" spans="2:20" s="11" customFormat="1" ht="197.25" customHeight="1" x14ac:dyDescent="0.2">
      <c r="B819" s="350"/>
      <c r="C819" s="351"/>
      <c r="D819" s="330"/>
      <c r="E819" s="319"/>
      <c r="F819" s="197" t="s">
        <v>3670</v>
      </c>
      <c r="G819" s="198" t="s">
        <v>4896</v>
      </c>
      <c r="H819" s="199" t="s">
        <v>3671</v>
      </c>
      <c r="I819" s="193" t="s">
        <v>3666</v>
      </c>
      <c r="J819" s="197" t="s">
        <v>324</v>
      </c>
      <c r="K819" s="52" t="s">
        <v>1146</v>
      </c>
      <c r="L819" s="51" t="s">
        <v>3802</v>
      </c>
      <c r="M819" s="49" t="s">
        <v>13</v>
      </c>
      <c r="N819" s="53">
        <v>44194</v>
      </c>
      <c r="O819" s="53">
        <v>44214</v>
      </c>
      <c r="P819" s="53">
        <v>45291</v>
      </c>
      <c r="Q819" s="54">
        <v>107065.46</v>
      </c>
      <c r="R819" s="55">
        <v>0.8</v>
      </c>
      <c r="S819" s="54" t="s">
        <v>301</v>
      </c>
      <c r="T819" s="54">
        <v>85652.37</v>
      </c>
    </row>
    <row r="820" spans="2:20" s="11" customFormat="1" ht="88.5" customHeight="1" x14ac:dyDescent="0.2">
      <c r="B820" s="350"/>
      <c r="C820" s="351"/>
      <c r="D820" s="330"/>
      <c r="E820" s="319"/>
      <c r="F820" s="197" t="s">
        <v>3670</v>
      </c>
      <c r="G820" s="198" t="s">
        <v>4897</v>
      </c>
      <c r="H820" s="199" t="s">
        <v>3671</v>
      </c>
      <c r="I820" s="193" t="s">
        <v>3667</v>
      </c>
      <c r="J820" s="197" t="s">
        <v>324</v>
      </c>
      <c r="K820" s="52" t="s">
        <v>1146</v>
      </c>
      <c r="L820" s="51" t="s">
        <v>3803</v>
      </c>
      <c r="M820" s="49" t="s">
        <v>13</v>
      </c>
      <c r="N820" s="53">
        <v>44194</v>
      </c>
      <c r="O820" s="53">
        <v>44221</v>
      </c>
      <c r="P820" s="53">
        <v>45291</v>
      </c>
      <c r="Q820" s="54">
        <v>165760.13</v>
      </c>
      <c r="R820" s="55">
        <v>0.8</v>
      </c>
      <c r="S820" s="54" t="s">
        <v>301</v>
      </c>
      <c r="T820" s="54">
        <v>132608.1</v>
      </c>
    </row>
    <row r="821" spans="2:20" s="11" customFormat="1" ht="218.25" customHeight="1" x14ac:dyDescent="0.2">
      <c r="B821" s="350"/>
      <c r="C821" s="351"/>
      <c r="D821" s="330"/>
      <c r="E821" s="319"/>
      <c r="F821" s="197" t="s">
        <v>3670</v>
      </c>
      <c r="G821" s="198" t="s">
        <v>4898</v>
      </c>
      <c r="H821" s="199" t="s">
        <v>3671</v>
      </c>
      <c r="I821" s="193" t="s">
        <v>3890</v>
      </c>
      <c r="J821" s="197" t="s">
        <v>324</v>
      </c>
      <c r="K821" s="52" t="s">
        <v>1146</v>
      </c>
      <c r="L821" s="51" t="s">
        <v>3942</v>
      </c>
      <c r="M821" s="49" t="s">
        <v>1</v>
      </c>
      <c r="N821" s="53">
        <v>44224</v>
      </c>
      <c r="O821" s="53">
        <v>44256</v>
      </c>
      <c r="P821" s="53">
        <v>45260</v>
      </c>
      <c r="Q821" s="54">
        <v>160115.84</v>
      </c>
      <c r="R821" s="55">
        <v>0.8</v>
      </c>
      <c r="S821" s="54" t="s">
        <v>301</v>
      </c>
      <c r="T821" s="54">
        <v>128092.67</v>
      </c>
    </row>
    <row r="822" spans="2:20" s="11" customFormat="1" ht="218.25" customHeight="1" x14ac:dyDescent="0.2">
      <c r="B822" s="350"/>
      <c r="C822" s="351"/>
      <c r="D822" s="330"/>
      <c r="E822" s="319"/>
      <c r="F822" s="197" t="s">
        <v>3670</v>
      </c>
      <c r="G822" s="198" t="s">
        <v>1738</v>
      </c>
      <c r="H822" s="199" t="s">
        <v>3671</v>
      </c>
      <c r="I822" s="193" t="s">
        <v>3668</v>
      </c>
      <c r="J822" s="197" t="s">
        <v>324</v>
      </c>
      <c r="K822" s="52" t="s">
        <v>1146</v>
      </c>
      <c r="L822" s="51" t="s">
        <v>3804</v>
      </c>
      <c r="M822" s="49" t="s">
        <v>22</v>
      </c>
      <c r="N822" s="53">
        <v>44194</v>
      </c>
      <c r="O822" s="53">
        <v>44257</v>
      </c>
      <c r="P822" s="53">
        <v>45260</v>
      </c>
      <c r="Q822" s="54">
        <v>149195.51</v>
      </c>
      <c r="R822" s="55">
        <v>0.8</v>
      </c>
      <c r="S822" s="54" t="s">
        <v>301</v>
      </c>
      <c r="T822" s="54">
        <v>119356.41</v>
      </c>
    </row>
    <row r="823" spans="2:20" s="11" customFormat="1" ht="218.25" customHeight="1" x14ac:dyDescent="0.2">
      <c r="B823" s="350"/>
      <c r="C823" s="351"/>
      <c r="D823" s="330"/>
      <c r="E823" s="319"/>
      <c r="F823" s="202" t="s">
        <v>3670</v>
      </c>
      <c r="G823" s="200" t="s">
        <v>4899</v>
      </c>
      <c r="H823" s="201" t="s">
        <v>3671</v>
      </c>
      <c r="I823" s="194" t="s">
        <v>4478</v>
      </c>
      <c r="J823" s="202" t="s">
        <v>324</v>
      </c>
      <c r="K823" s="59" t="s">
        <v>1146</v>
      </c>
      <c r="L823" s="58" t="s">
        <v>4479</v>
      </c>
      <c r="M823" s="48" t="s">
        <v>13</v>
      </c>
      <c r="N823" s="60">
        <v>44456</v>
      </c>
      <c r="O823" s="60">
        <v>44547</v>
      </c>
      <c r="P823" s="60">
        <v>45260</v>
      </c>
      <c r="Q823" s="61">
        <v>57176.78</v>
      </c>
      <c r="R823" s="62">
        <v>0.8</v>
      </c>
      <c r="S823" s="61" t="s">
        <v>301</v>
      </c>
      <c r="T823" s="61">
        <v>45741.42</v>
      </c>
    </row>
    <row r="824" spans="2:20" s="11" customFormat="1" ht="218.25" customHeight="1" x14ac:dyDescent="0.2">
      <c r="B824" s="350"/>
      <c r="C824" s="351"/>
      <c r="D824" s="330"/>
      <c r="E824" s="319"/>
      <c r="F824" s="202" t="s">
        <v>3670</v>
      </c>
      <c r="G824" s="200" t="s">
        <v>4900</v>
      </c>
      <c r="H824" s="201" t="s">
        <v>3671</v>
      </c>
      <c r="I824" s="194" t="s">
        <v>4550</v>
      </c>
      <c r="J824" s="202" t="s">
        <v>324</v>
      </c>
      <c r="K824" s="59" t="s">
        <v>1146</v>
      </c>
      <c r="L824" s="58" t="s">
        <v>4561</v>
      </c>
      <c r="M824" s="48" t="s">
        <v>1</v>
      </c>
      <c r="N824" s="60">
        <v>44523</v>
      </c>
      <c r="O824" s="60">
        <v>44593</v>
      </c>
      <c r="P824" s="60">
        <v>45260</v>
      </c>
      <c r="Q824" s="61">
        <v>35204.080000000002</v>
      </c>
      <c r="R824" s="62">
        <v>0.8</v>
      </c>
      <c r="S824" s="61" t="s">
        <v>301</v>
      </c>
      <c r="T824" s="61">
        <v>28163.26</v>
      </c>
    </row>
    <row r="825" spans="2:20" s="11" customFormat="1" ht="218.25" customHeight="1" x14ac:dyDescent="0.2">
      <c r="B825" s="350"/>
      <c r="C825" s="351"/>
      <c r="D825" s="330"/>
      <c r="E825" s="319"/>
      <c r="F825" s="202" t="s">
        <v>3670</v>
      </c>
      <c r="G825" s="200" t="s">
        <v>4901</v>
      </c>
      <c r="H825" s="201" t="s">
        <v>3671</v>
      </c>
      <c r="I825" s="194" t="s">
        <v>3669</v>
      </c>
      <c r="J825" s="202" t="s">
        <v>324</v>
      </c>
      <c r="K825" s="59" t="s">
        <v>1146</v>
      </c>
      <c r="L825" s="58" t="s">
        <v>3805</v>
      </c>
      <c r="M825" s="48" t="s">
        <v>7</v>
      </c>
      <c r="N825" s="60">
        <v>44194</v>
      </c>
      <c r="O825" s="60">
        <v>44287</v>
      </c>
      <c r="P825" s="60">
        <v>45260</v>
      </c>
      <c r="Q825" s="61">
        <v>98895.33</v>
      </c>
      <c r="R825" s="62">
        <v>0.8</v>
      </c>
      <c r="S825" s="61" t="s">
        <v>301</v>
      </c>
      <c r="T825" s="61">
        <v>79116.259999999995</v>
      </c>
    </row>
    <row r="826" spans="2:20" s="11" customFormat="1" ht="86.25" customHeight="1" x14ac:dyDescent="0.2">
      <c r="B826" s="350"/>
      <c r="C826" s="351"/>
      <c r="D826" s="330"/>
      <c r="E826" s="319"/>
      <c r="F826" s="197" t="s">
        <v>3670</v>
      </c>
      <c r="G826" s="198" t="s">
        <v>1002</v>
      </c>
      <c r="H826" s="199" t="s">
        <v>3671</v>
      </c>
      <c r="I826" s="193" t="s">
        <v>3891</v>
      </c>
      <c r="J826" s="197" t="s">
        <v>324</v>
      </c>
      <c r="K826" s="52" t="s">
        <v>1146</v>
      </c>
      <c r="L826" s="51" t="s">
        <v>3943</v>
      </c>
      <c r="M826" s="49" t="s">
        <v>22</v>
      </c>
      <c r="N826" s="53">
        <v>44224</v>
      </c>
      <c r="O826" s="53">
        <v>44112</v>
      </c>
      <c r="P826" s="53">
        <v>45199</v>
      </c>
      <c r="Q826" s="54">
        <v>135292.1</v>
      </c>
      <c r="R826" s="55">
        <v>0.8</v>
      </c>
      <c r="S826" s="54" t="s">
        <v>301</v>
      </c>
      <c r="T826" s="54">
        <v>108233.68</v>
      </c>
    </row>
    <row r="827" spans="2:20" s="11" customFormat="1" ht="64.5" customHeight="1" x14ac:dyDescent="0.2">
      <c r="B827" s="350"/>
      <c r="C827" s="351"/>
      <c r="D827" s="330"/>
      <c r="E827" s="319"/>
      <c r="F827" s="197" t="s">
        <v>3670</v>
      </c>
      <c r="G827" s="198" t="s">
        <v>4902</v>
      </c>
      <c r="H827" s="199" t="s">
        <v>3671</v>
      </c>
      <c r="I827" s="193" t="s">
        <v>3892</v>
      </c>
      <c r="J827" s="197" t="s">
        <v>324</v>
      </c>
      <c r="K827" s="52" t="s">
        <v>1146</v>
      </c>
      <c r="L827" s="51" t="s">
        <v>3944</v>
      </c>
      <c r="M827" s="49" t="s">
        <v>27</v>
      </c>
      <c r="N827" s="53">
        <v>44215</v>
      </c>
      <c r="O827" s="53">
        <v>44256</v>
      </c>
      <c r="P827" s="53">
        <v>45230</v>
      </c>
      <c r="Q827" s="54">
        <v>43636.32</v>
      </c>
      <c r="R827" s="55">
        <v>0.8</v>
      </c>
      <c r="S827" s="54" t="s">
        <v>301</v>
      </c>
      <c r="T827" s="54">
        <v>34909.06</v>
      </c>
    </row>
    <row r="828" spans="2:20" s="11" customFormat="1" ht="219" customHeight="1" x14ac:dyDescent="0.2">
      <c r="B828" s="350"/>
      <c r="C828" s="351"/>
      <c r="D828" s="330"/>
      <c r="E828" s="319"/>
      <c r="F828" s="202" t="s">
        <v>3894</v>
      </c>
      <c r="G828" s="200" t="s">
        <v>4903</v>
      </c>
      <c r="H828" s="201" t="s">
        <v>3895</v>
      </c>
      <c r="I828" s="194" t="s">
        <v>3893</v>
      </c>
      <c r="J828" s="202" t="s">
        <v>324</v>
      </c>
      <c r="K828" s="59" t="s">
        <v>1146</v>
      </c>
      <c r="L828" s="58" t="s">
        <v>3945</v>
      </c>
      <c r="M828" s="48" t="s">
        <v>177</v>
      </c>
      <c r="N828" s="60">
        <v>44242</v>
      </c>
      <c r="O828" s="60">
        <v>44470</v>
      </c>
      <c r="P828" s="60">
        <v>45291</v>
      </c>
      <c r="Q828" s="61">
        <v>55007.43</v>
      </c>
      <c r="R828" s="62">
        <v>0.8</v>
      </c>
      <c r="S828" s="61" t="s">
        <v>301</v>
      </c>
      <c r="T828" s="61">
        <v>44005.94</v>
      </c>
    </row>
    <row r="829" spans="2:20" s="11" customFormat="1" ht="219" customHeight="1" x14ac:dyDescent="0.2">
      <c r="B829" s="350"/>
      <c r="C829" s="351"/>
      <c r="D829" s="330"/>
      <c r="E829" s="319"/>
      <c r="F829" s="197" t="s">
        <v>4555</v>
      </c>
      <c r="G829" s="198" t="s">
        <v>3236</v>
      </c>
      <c r="H829" s="199" t="s">
        <v>4556</v>
      </c>
      <c r="I829" s="193" t="s">
        <v>4601</v>
      </c>
      <c r="J829" s="197" t="s">
        <v>324</v>
      </c>
      <c r="K829" s="52" t="s">
        <v>1146</v>
      </c>
      <c r="L829" s="51" t="s">
        <v>4623</v>
      </c>
      <c r="M829" s="49" t="s">
        <v>4</v>
      </c>
      <c r="N829" s="53">
        <v>44544</v>
      </c>
      <c r="O829" s="53">
        <v>44762</v>
      </c>
      <c r="P829" s="53">
        <v>45107</v>
      </c>
      <c r="Q829" s="54">
        <v>73254.73</v>
      </c>
      <c r="R829" s="55">
        <v>0.8</v>
      </c>
      <c r="S829" s="54" t="s">
        <v>301</v>
      </c>
      <c r="T829" s="54">
        <v>58603.78</v>
      </c>
    </row>
    <row r="830" spans="2:20" s="11" customFormat="1" ht="219" customHeight="1" x14ac:dyDescent="0.2">
      <c r="B830" s="350"/>
      <c r="C830" s="351"/>
      <c r="D830" s="330"/>
      <c r="E830" s="319"/>
      <c r="F830" s="197" t="s">
        <v>4555</v>
      </c>
      <c r="G830" s="198" t="s">
        <v>4904</v>
      </c>
      <c r="H830" s="199" t="s">
        <v>4556</v>
      </c>
      <c r="I830" s="193" t="s">
        <v>4551</v>
      </c>
      <c r="J830" s="197" t="s">
        <v>324</v>
      </c>
      <c r="K830" s="52" t="s">
        <v>1146</v>
      </c>
      <c r="L830" s="51" t="s">
        <v>4557</v>
      </c>
      <c r="M830" s="49" t="s">
        <v>4136</v>
      </c>
      <c r="N830" s="53">
        <v>44509</v>
      </c>
      <c r="O830" s="53">
        <v>44562</v>
      </c>
      <c r="P830" s="53">
        <v>44926</v>
      </c>
      <c r="Q830" s="54">
        <v>78099.86</v>
      </c>
      <c r="R830" s="55">
        <v>0.8</v>
      </c>
      <c r="S830" s="54" t="s">
        <v>301</v>
      </c>
      <c r="T830" s="54">
        <v>62479.89</v>
      </c>
    </row>
    <row r="831" spans="2:20" s="11" customFormat="1" ht="219" customHeight="1" x14ac:dyDescent="0.2">
      <c r="B831" s="350"/>
      <c r="C831" s="351"/>
      <c r="D831" s="330"/>
      <c r="E831" s="319"/>
      <c r="F831" s="197" t="s">
        <v>4555</v>
      </c>
      <c r="G831" s="198" t="s">
        <v>4905</v>
      </c>
      <c r="H831" s="199" t="s">
        <v>4556</v>
      </c>
      <c r="I831" s="193" t="s">
        <v>4552</v>
      </c>
      <c r="J831" s="197" t="s">
        <v>324</v>
      </c>
      <c r="K831" s="52" t="s">
        <v>1146</v>
      </c>
      <c r="L831" s="51" t="s">
        <v>4558</v>
      </c>
      <c r="M831" s="49" t="s">
        <v>1</v>
      </c>
      <c r="N831" s="53">
        <v>44523</v>
      </c>
      <c r="O831" s="53">
        <v>44562</v>
      </c>
      <c r="P831" s="53">
        <v>44958</v>
      </c>
      <c r="Q831" s="54">
        <v>108335.15</v>
      </c>
      <c r="R831" s="55">
        <v>0.8</v>
      </c>
      <c r="S831" s="54" t="s">
        <v>301</v>
      </c>
      <c r="T831" s="54">
        <v>86668.12</v>
      </c>
    </row>
    <row r="832" spans="2:20" s="11" customFormat="1" ht="219" customHeight="1" x14ac:dyDescent="0.2">
      <c r="B832" s="350"/>
      <c r="C832" s="351"/>
      <c r="D832" s="330"/>
      <c r="E832" s="319"/>
      <c r="F832" s="197" t="s">
        <v>4555</v>
      </c>
      <c r="G832" s="198" t="s">
        <v>4906</v>
      </c>
      <c r="H832" s="199" t="s">
        <v>4556</v>
      </c>
      <c r="I832" s="193" t="s">
        <v>4553</v>
      </c>
      <c r="J832" s="197" t="s">
        <v>324</v>
      </c>
      <c r="K832" s="52" t="s">
        <v>1146</v>
      </c>
      <c r="L832" s="51" t="s">
        <v>4559</v>
      </c>
      <c r="M832" s="49" t="s">
        <v>13</v>
      </c>
      <c r="N832" s="53">
        <v>44509</v>
      </c>
      <c r="O832" s="53">
        <v>44501</v>
      </c>
      <c r="P832" s="53">
        <v>44865</v>
      </c>
      <c r="Q832" s="54">
        <v>26521.89</v>
      </c>
      <c r="R832" s="55">
        <v>0.8</v>
      </c>
      <c r="S832" s="54" t="s">
        <v>301</v>
      </c>
      <c r="T832" s="54">
        <v>21217.51</v>
      </c>
    </row>
    <row r="833" spans="2:20" s="11" customFormat="1" ht="219" customHeight="1" x14ac:dyDescent="0.2">
      <c r="B833" s="350"/>
      <c r="C833" s="351"/>
      <c r="D833" s="330"/>
      <c r="E833" s="319"/>
      <c r="F833" s="197" t="s">
        <v>4555</v>
      </c>
      <c r="G833" s="198" t="s">
        <v>4907</v>
      </c>
      <c r="H833" s="199" t="s">
        <v>4556</v>
      </c>
      <c r="I833" s="193" t="s">
        <v>4602</v>
      </c>
      <c r="J833" s="197" t="s">
        <v>324</v>
      </c>
      <c r="K833" s="52" t="s">
        <v>1146</v>
      </c>
      <c r="L833" s="51" t="s">
        <v>4615</v>
      </c>
      <c r="M833" s="49" t="s">
        <v>15</v>
      </c>
      <c r="N833" s="53">
        <v>44552</v>
      </c>
      <c r="O833" s="53">
        <v>44593</v>
      </c>
      <c r="P833" s="53">
        <v>45107</v>
      </c>
      <c r="Q833" s="54">
        <v>55526.64</v>
      </c>
      <c r="R833" s="55">
        <v>0.8</v>
      </c>
      <c r="S833" s="54" t="s">
        <v>301</v>
      </c>
      <c r="T833" s="54">
        <v>44421.31</v>
      </c>
    </row>
    <row r="834" spans="2:20" s="11" customFormat="1" ht="219" customHeight="1" x14ac:dyDescent="0.2">
      <c r="B834" s="350"/>
      <c r="C834" s="351"/>
      <c r="D834" s="330"/>
      <c r="E834" s="319"/>
      <c r="F834" s="202" t="s">
        <v>4555</v>
      </c>
      <c r="G834" s="200" t="s">
        <v>4908</v>
      </c>
      <c r="H834" s="201" t="s">
        <v>4556</v>
      </c>
      <c r="I834" s="194" t="s">
        <v>4554</v>
      </c>
      <c r="J834" s="202" t="s">
        <v>324</v>
      </c>
      <c r="K834" s="59" t="s">
        <v>1146</v>
      </c>
      <c r="L834" s="58" t="s">
        <v>4560</v>
      </c>
      <c r="M834" s="48" t="s">
        <v>22</v>
      </c>
      <c r="N834" s="60">
        <v>44523</v>
      </c>
      <c r="O834" s="60">
        <v>44470</v>
      </c>
      <c r="P834" s="60">
        <v>45046</v>
      </c>
      <c r="Q834" s="61">
        <v>82556.539999999994</v>
      </c>
      <c r="R834" s="62">
        <v>0.8</v>
      </c>
      <c r="S834" s="61" t="s">
        <v>301</v>
      </c>
      <c r="T834" s="61">
        <v>66045.23</v>
      </c>
    </row>
    <row r="835" spans="2:20" s="11" customFormat="1" ht="219" customHeight="1" thickBot="1" x14ac:dyDescent="0.25">
      <c r="B835" s="350"/>
      <c r="C835" s="351"/>
      <c r="D835" s="330"/>
      <c r="E835" s="319"/>
      <c r="F835" s="197" t="s">
        <v>4555</v>
      </c>
      <c r="G835" s="198" t="s">
        <v>4909</v>
      </c>
      <c r="H835" s="199" t="s">
        <v>4556</v>
      </c>
      <c r="I835" s="193" t="s">
        <v>4603</v>
      </c>
      <c r="J835" s="197" t="s">
        <v>324</v>
      </c>
      <c r="K835" s="52" t="s">
        <v>1146</v>
      </c>
      <c r="L835" s="51" t="s">
        <v>4616</v>
      </c>
      <c r="M835" s="49" t="s">
        <v>13</v>
      </c>
      <c r="N835" s="53">
        <v>44544</v>
      </c>
      <c r="O835" s="53">
        <v>44593</v>
      </c>
      <c r="P835" s="53">
        <v>45016</v>
      </c>
      <c r="Q835" s="54">
        <v>56632.52</v>
      </c>
      <c r="R835" s="55">
        <v>0.8</v>
      </c>
      <c r="S835" s="54" t="s">
        <v>301</v>
      </c>
      <c r="T835" s="54">
        <v>45306.02</v>
      </c>
    </row>
    <row r="836" spans="2:20" s="11" customFormat="1" ht="48" customHeight="1" thickBot="1" x14ac:dyDescent="0.25">
      <c r="B836" s="350"/>
      <c r="C836" s="351"/>
      <c r="D836" s="330"/>
      <c r="E836" s="343" t="s">
        <v>1146</v>
      </c>
      <c r="F836" s="344"/>
      <c r="G836" s="344"/>
      <c r="H836" s="344"/>
      <c r="I836" s="344"/>
      <c r="J836" s="344"/>
      <c r="K836" s="70">
        <f>COUNTA(K806:K835)</f>
        <v>30</v>
      </c>
      <c r="L836" s="294"/>
      <c r="M836" s="294"/>
      <c r="N836" s="294"/>
      <c r="O836" s="294"/>
      <c r="P836" s="295"/>
      <c r="Q836" s="72">
        <f>SUM(Q806:Q835)</f>
        <v>2122987.7200000002</v>
      </c>
      <c r="R836" s="336"/>
      <c r="S836" s="336"/>
      <c r="T836" s="71">
        <f>SUM(T806:T835)</f>
        <v>1698390.1700000002</v>
      </c>
    </row>
    <row r="837" spans="2:20" s="11" customFormat="1" ht="267" customHeight="1" x14ac:dyDescent="0.2">
      <c r="B837" s="350"/>
      <c r="C837" s="351"/>
      <c r="D837" s="330"/>
      <c r="E837" s="318" t="s">
        <v>3496</v>
      </c>
      <c r="F837" s="202" t="s">
        <v>3498</v>
      </c>
      <c r="G837" s="200" t="s">
        <v>558</v>
      </c>
      <c r="H837" s="201" t="s">
        <v>3499</v>
      </c>
      <c r="I837" s="194" t="s">
        <v>3505</v>
      </c>
      <c r="J837" s="202" t="s">
        <v>324</v>
      </c>
      <c r="K837" s="59" t="s">
        <v>3497</v>
      </c>
      <c r="L837" s="58" t="s">
        <v>3502</v>
      </c>
      <c r="M837" s="48" t="s">
        <v>29</v>
      </c>
      <c r="N837" s="60">
        <v>44112</v>
      </c>
      <c r="O837" s="60">
        <v>44242</v>
      </c>
      <c r="P837" s="60">
        <v>45229</v>
      </c>
      <c r="Q837" s="61">
        <v>34858.589999999997</v>
      </c>
      <c r="R837" s="62">
        <v>0.8</v>
      </c>
      <c r="S837" s="61" t="s">
        <v>301</v>
      </c>
      <c r="T837" s="61">
        <v>27886.87</v>
      </c>
    </row>
    <row r="838" spans="2:20" s="11" customFormat="1" ht="213.75" customHeight="1" x14ac:dyDescent="0.2">
      <c r="B838" s="350"/>
      <c r="C838" s="351"/>
      <c r="D838" s="330"/>
      <c r="E838" s="319"/>
      <c r="F838" s="197" t="s">
        <v>3498</v>
      </c>
      <c r="G838" s="200" t="s">
        <v>552</v>
      </c>
      <c r="H838" s="199" t="s">
        <v>3500</v>
      </c>
      <c r="I838" s="193" t="s">
        <v>3506</v>
      </c>
      <c r="J838" s="197" t="s">
        <v>324</v>
      </c>
      <c r="K838" s="52" t="s">
        <v>3497</v>
      </c>
      <c r="L838" s="51" t="s">
        <v>3503</v>
      </c>
      <c r="M838" s="49" t="s">
        <v>22</v>
      </c>
      <c r="N838" s="53">
        <v>44112</v>
      </c>
      <c r="O838" s="53">
        <v>44229</v>
      </c>
      <c r="P838" s="53">
        <v>45229</v>
      </c>
      <c r="Q838" s="54">
        <v>34793.199999999997</v>
      </c>
      <c r="R838" s="55">
        <v>0.8</v>
      </c>
      <c r="S838" s="54" t="s">
        <v>301</v>
      </c>
      <c r="T838" s="54">
        <v>27834.560000000001</v>
      </c>
    </row>
    <row r="839" spans="2:20" s="11" customFormat="1" ht="213.75" customHeight="1" x14ac:dyDescent="0.2">
      <c r="B839" s="350"/>
      <c r="C839" s="351"/>
      <c r="D839" s="330"/>
      <c r="E839" s="319"/>
      <c r="F839" s="197" t="s">
        <v>3498</v>
      </c>
      <c r="G839" s="200" t="s">
        <v>719</v>
      </c>
      <c r="H839" s="199" t="s">
        <v>3501</v>
      </c>
      <c r="I839" s="193" t="s">
        <v>3507</v>
      </c>
      <c r="J839" s="197" t="s">
        <v>324</v>
      </c>
      <c r="K839" s="52" t="s">
        <v>3497</v>
      </c>
      <c r="L839" s="51" t="s">
        <v>3504</v>
      </c>
      <c r="M839" s="49" t="s">
        <v>27</v>
      </c>
      <c r="N839" s="53">
        <v>44112</v>
      </c>
      <c r="O839" s="53">
        <v>44167</v>
      </c>
      <c r="P839" s="53">
        <v>45230</v>
      </c>
      <c r="Q839" s="54">
        <v>34997.39</v>
      </c>
      <c r="R839" s="55">
        <v>0.8</v>
      </c>
      <c r="S839" s="54" t="s">
        <v>301</v>
      </c>
      <c r="T839" s="54">
        <v>27997.91</v>
      </c>
    </row>
    <row r="840" spans="2:20" s="11" customFormat="1" ht="213.75" customHeight="1" thickBot="1" x14ac:dyDescent="0.25">
      <c r="B840" s="350"/>
      <c r="C840" s="351"/>
      <c r="D840" s="330"/>
      <c r="E840" s="345"/>
      <c r="F840" s="204" t="s">
        <v>3498</v>
      </c>
      <c r="G840" s="205" t="s">
        <v>919</v>
      </c>
      <c r="H840" s="206" t="s">
        <v>3499</v>
      </c>
      <c r="I840" s="207" t="s">
        <v>3508</v>
      </c>
      <c r="J840" s="204" t="s">
        <v>324</v>
      </c>
      <c r="K840" s="153" t="s">
        <v>3497</v>
      </c>
      <c r="L840" s="208" t="s">
        <v>3503</v>
      </c>
      <c r="M840" s="142" t="s">
        <v>4</v>
      </c>
      <c r="N840" s="209">
        <v>44112</v>
      </c>
      <c r="O840" s="209">
        <v>44258</v>
      </c>
      <c r="P840" s="209">
        <v>45229</v>
      </c>
      <c r="Q840" s="210">
        <v>34923.050000000003</v>
      </c>
      <c r="R840" s="211">
        <v>0.8</v>
      </c>
      <c r="S840" s="210" t="s">
        <v>301</v>
      </c>
      <c r="T840" s="210">
        <v>27938.44</v>
      </c>
    </row>
    <row r="841" spans="2:20" s="11" customFormat="1" ht="48" customHeight="1" thickBot="1" x14ac:dyDescent="0.25">
      <c r="B841" s="350"/>
      <c r="C841" s="351"/>
      <c r="D841" s="330"/>
      <c r="E841" s="343" t="s">
        <v>3497</v>
      </c>
      <c r="F841" s="344"/>
      <c r="G841" s="344"/>
      <c r="H841" s="344"/>
      <c r="I841" s="344"/>
      <c r="J841" s="344"/>
      <c r="K841" s="70">
        <f>COUNTA(K837:K840)</f>
        <v>4</v>
      </c>
      <c r="L841" s="294"/>
      <c r="M841" s="294"/>
      <c r="N841" s="294"/>
      <c r="O841" s="294"/>
      <c r="P841" s="295"/>
      <c r="Q841" s="72">
        <f>SUM(Q837:Q840)</f>
        <v>139572.22999999998</v>
      </c>
      <c r="R841" s="336"/>
      <c r="S841" s="336"/>
      <c r="T841" s="71">
        <f>SUM(T837:T840)</f>
        <v>111657.78</v>
      </c>
    </row>
    <row r="842" spans="2:20" s="11" customFormat="1" ht="153.75" customHeight="1" x14ac:dyDescent="0.2">
      <c r="B842" s="350"/>
      <c r="C842" s="351"/>
      <c r="D842" s="330"/>
      <c r="E842" s="323" t="s">
        <v>327</v>
      </c>
      <c r="F842" s="80" t="s">
        <v>304</v>
      </c>
      <c r="G842" s="81" t="s">
        <v>942</v>
      </c>
      <c r="H842" s="82" t="s">
        <v>2931</v>
      </c>
      <c r="I842" s="83" t="s">
        <v>302</v>
      </c>
      <c r="J842" s="80" t="s">
        <v>324</v>
      </c>
      <c r="K842" s="80" t="s">
        <v>325</v>
      </c>
      <c r="L842" s="82" t="s">
        <v>2932</v>
      </c>
      <c r="M842" s="76" t="s">
        <v>13</v>
      </c>
      <c r="N842" s="145">
        <v>42452</v>
      </c>
      <c r="O842" s="145">
        <v>42009</v>
      </c>
      <c r="P842" s="145">
        <v>42724</v>
      </c>
      <c r="Q842" s="86">
        <v>2048859.91</v>
      </c>
      <c r="R842" s="79">
        <v>0.8</v>
      </c>
      <c r="S842" s="87" t="s">
        <v>301</v>
      </c>
      <c r="T842" s="87">
        <v>1639087.93</v>
      </c>
    </row>
    <row r="843" spans="2:20" s="11" customFormat="1" ht="198.75" customHeight="1" x14ac:dyDescent="0.2">
      <c r="B843" s="350"/>
      <c r="C843" s="351"/>
      <c r="D843" s="330"/>
      <c r="E843" s="324"/>
      <c r="F843" s="52" t="s">
        <v>858</v>
      </c>
      <c r="G843" s="50" t="s">
        <v>1927</v>
      </c>
      <c r="H843" s="51" t="s">
        <v>865</v>
      </c>
      <c r="I843" s="49" t="s">
        <v>859</v>
      </c>
      <c r="J843" s="52" t="s">
        <v>324</v>
      </c>
      <c r="K843" s="52" t="s">
        <v>325</v>
      </c>
      <c r="L843" s="51" t="s">
        <v>2933</v>
      </c>
      <c r="M843" s="49" t="s">
        <v>4138</v>
      </c>
      <c r="N843" s="53">
        <v>42881</v>
      </c>
      <c r="O843" s="53">
        <v>42933</v>
      </c>
      <c r="P843" s="53">
        <v>43300</v>
      </c>
      <c r="Q843" s="91">
        <v>52474.97</v>
      </c>
      <c r="R843" s="55">
        <v>0.8</v>
      </c>
      <c r="S843" s="54" t="s">
        <v>301</v>
      </c>
      <c r="T843" s="54">
        <v>41979.98</v>
      </c>
    </row>
    <row r="844" spans="2:20" s="11" customFormat="1" ht="198.75" customHeight="1" x14ac:dyDescent="0.2">
      <c r="B844" s="350"/>
      <c r="C844" s="351"/>
      <c r="D844" s="330"/>
      <c r="E844" s="324"/>
      <c r="F844" s="52" t="s">
        <v>858</v>
      </c>
      <c r="G844" s="50" t="s">
        <v>1803</v>
      </c>
      <c r="H844" s="51" t="s">
        <v>865</v>
      </c>
      <c r="I844" s="49" t="s">
        <v>1047</v>
      </c>
      <c r="J844" s="52" t="s">
        <v>324</v>
      </c>
      <c r="K844" s="52" t="s">
        <v>325</v>
      </c>
      <c r="L844" s="51" t="s">
        <v>1066</v>
      </c>
      <c r="M844" s="49" t="s">
        <v>2501</v>
      </c>
      <c r="N844" s="53">
        <v>42921</v>
      </c>
      <c r="O844" s="53">
        <v>43003</v>
      </c>
      <c r="P844" s="53">
        <v>43270</v>
      </c>
      <c r="Q844" s="91">
        <v>15417.04</v>
      </c>
      <c r="R844" s="55">
        <v>0.8</v>
      </c>
      <c r="S844" s="54" t="s">
        <v>301</v>
      </c>
      <c r="T844" s="54">
        <v>12333.63</v>
      </c>
    </row>
    <row r="845" spans="2:20" s="11" customFormat="1" ht="198.75" customHeight="1" x14ac:dyDescent="0.2">
      <c r="B845" s="350"/>
      <c r="C845" s="351"/>
      <c r="D845" s="330"/>
      <c r="E845" s="324"/>
      <c r="F845" s="52" t="s">
        <v>858</v>
      </c>
      <c r="G845" s="50" t="s">
        <v>1804</v>
      </c>
      <c r="H845" s="51" t="s">
        <v>865</v>
      </c>
      <c r="I845" s="49" t="s">
        <v>1140</v>
      </c>
      <c r="J845" s="52" t="s">
        <v>324</v>
      </c>
      <c r="K845" s="52" t="s">
        <v>325</v>
      </c>
      <c r="L845" s="51" t="s">
        <v>1141</v>
      </c>
      <c r="M845" s="49" t="s">
        <v>4139</v>
      </c>
      <c r="N845" s="53">
        <v>43007</v>
      </c>
      <c r="O845" s="53">
        <v>43052</v>
      </c>
      <c r="P845" s="53">
        <v>43371</v>
      </c>
      <c r="Q845" s="91">
        <v>84388.34</v>
      </c>
      <c r="R845" s="55">
        <v>0.8</v>
      </c>
      <c r="S845" s="54" t="s">
        <v>301</v>
      </c>
      <c r="T845" s="54">
        <v>67510.67</v>
      </c>
    </row>
    <row r="846" spans="2:20" s="11" customFormat="1" ht="198.75" customHeight="1" x14ac:dyDescent="0.2">
      <c r="B846" s="350"/>
      <c r="C846" s="351"/>
      <c r="D846" s="330"/>
      <c r="E846" s="324"/>
      <c r="F846" s="52" t="s">
        <v>858</v>
      </c>
      <c r="G846" s="50" t="s">
        <v>927</v>
      </c>
      <c r="H846" s="51" t="s">
        <v>865</v>
      </c>
      <c r="I846" s="49" t="s">
        <v>906</v>
      </c>
      <c r="J846" s="52" t="s">
        <v>324</v>
      </c>
      <c r="K846" s="52" t="s">
        <v>325</v>
      </c>
      <c r="L846" s="51" t="s">
        <v>1067</v>
      </c>
      <c r="M846" s="49" t="s">
        <v>4140</v>
      </c>
      <c r="N846" s="53">
        <v>42900</v>
      </c>
      <c r="O846" s="53">
        <v>43005</v>
      </c>
      <c r="P846" s="53">
        <v>43370</v>
      </c>
      <c r="Q846" s="91">
        <v>56625.02</v>
      </c>
      <c r="R846" s="55">
        <v>0.80000007622681824</v>
      </c>
      <c r="S846" s="54" t="s">
        <v>301</v>
      </c>
      <c r="T846" s="54">
        <v>45300.02</v>
      </c>
    </row>
    <row r="847" spans="2:20" s="11" customFormat="1" ht="198.75" customHeight="1" x14ac:dyDescent="0.2">
      <c r="B847" s="350"/>
      <c r="C847" s="351"/>
      <c r="D847" s="330"/>
      <c r="E847" s="324"/>
      <c r="F847" s="52" t="s">
        <v>858</v>
      </c>
      <c r="G847" s="50" t="s">
        <v>923</v>
      </c>
      <c r="H847" s="51" t="s">
        <v>865</v>
      </c>
      <c r="I847" s="49" t="s">
        <v>860</v>
      </c>
      <c r="J847" s="52" t="s">
        <v>324</v>
      </c>
      <c r="K847" s="52" t="s">
        <v>325</v>
      </c>
      <c r="L847" s="51" t="s">
        <v>902</v>
      </c>
      <c r="M847" s="49" t="s">
        <v>4141</v>
      </c>
      <c r="N847" s="53">
        <v>42881</v>
      </c>
      <c r="O847" s="53">
        <v>43024</v>
      </c>
      <c r="P847" s="53">
        <v>43274</v>
      </c>
      <c r="Q847" s="91">
        <v>15840</v>
      </c>
      <c r="R847" s="55">
        <v>0.8</v>
      </c>
      <c r="S847" s="54" t="s">
        <v>301</v>
      </c>
      <c r="T847" s="54">
        <v>12672</v>
      </c>
    </row>
    <row r="848" spans="2:20" s="11" customFormat="1" ht="198.75" customHeight="1" x14ac:dyDescent="0.2">
      <c r="B848" s="350"/>
      <c r="C848" s="351"/>
      <c r="D848" s="330"/>
      <c r="E848" s="324"/>
      <c r="F848" s="52" t="s">
        <v>858</v>
      </c>
      <c r="G848" s="50" t="s">
        <v>1928</v>
      </c>
      <c r="H848" s="51" t="s">
        <v>865</v>
      </c>
      <c r="I848" s="49" t="s">
        <v>913</v>
      </c>
      <c r="J848" s="52" t="s">
        <v>324</v>
      </c>
      <c r="K848" s="52" t="s">
        <v>325</v>
      </c>
      <c r="L848" s="51" t="s">
        <v>2934</v>
      </c>
      <c r="M848" s="49" t="s">
        <v>4142</v>
      </c>
      <c r="N848" s="53">
        <v>42898</v>
      </c>
      <c r="O848" s="53">
        <v>42996</v>
      </c>
      <c r="P848" s="53">
        <v>43371</v>
      </c>
      <c r="Q848" s="91">
        <v>86718.97</v>
      </c>
      <c r="R848" s="55">
        <v>0.8</v>
      </c>
      <c r="S848" s="54" t="s">
        <v>301</v>
      </c>
      <c r="T848" s="54">
        <v>69375.17</v>
      </c>
    </row>
    <row r="849" spans="2:20" s="11" customFormat="1" ht="215.25" customHeight="1" x14ac:dyDescent="0.2">
      <c r="B849" s="350"/>
      <c r="C849" s="351"/>
      <c r="D849" s="330"/>
      <c r="E849" s="324"/>
      <c r="F849" s="52" t="s">
        <v>858</v>
      </c>
      <c r="G849" s="50" t="s">
        <v>1929</v>
      </c>
      <c r="H849" s="51" t="s">
        <v>865</v>
      </c>
      <c r="I849" s="49" t="s">
        <v>911</v>
      </c>
      <c r="J849" s="52" t="s">
        <v>324</v>
      </c>
      <c r="K849" s="52" t="s">
        <v>325</v>
      </c>
      <c r="L849" s="51" t="s">
        <v>912</v>
      </c>
      <c r="M849" s="49" t="s">
        <v>4143</v>
      </c>
      <c r="N849" s="53">
        <v>42898</v>
      </c>
      <c r="O849" s="53">
        <v>43019</v>
      </c>
      <c r="P849" s="53">
        <v>43372</v>
      </c>
      <c r="Q849" s="91">
        <v>43348.46</v>
      </c>
      <c r="R849" s="55">
        <v>0.8</v>
      </c>
      <c r="S849" s="54" t="s">
        <v>301</v>
      </c>
      <c r="T849" s="54">
        <v>34678.76</v>
      </c>
    </row>
    <row r="850" spans="2:20" s="11" customFormat="1" ht="215.25" customHeight="1" x14ac:dyDescent="0.2">
      <c r="B850" s="350"/>
      <c r="C850" s="351"/>
      <c r="D850" s="330"/>
      <c r="E850" s="324"/>
      <c r="F850" s="52" t="s">
        <v>858</v>
      </c>
      <c r="G850" s="50" t="s">
        <v>924</v>
      </c>
      <c r="H850" s="51" t="s">
        <v>865</v>
      </c>
      <c r="I850" s="49" t="s">
        <v>861</v>
      </c>
      <c r="J850" s="52" t="s">
        <v>324</v>
      </c>
      <c r="K850" s="52" t="s">
        <v>325</v>
      </c>
      <c r="L850" s="51" t="s">
        <v>2935</v>
      </c>
      <c r="M850" s="49" t="s">
        <v>4144</v>
      </c>
      <c r="N850" s="53">
        <v>42881</v>
      </c>
      <c r="O850" s="53">
        <v>43075</v>
      </c>
      <c r="P850" s="53">
        <v>43371</v>
      </c>
      <c r="Q850" s="91">
        <v>12902.29</v>
      </c>
      <c r="R850" s="55">
        <v>0.8</v>
      </c>
      <c r="S850" s="54" t="s">
        <v>301</v>
      </c>
      <c r="T850" s="54">
        <v>10321.83</v>
      </c>
    </row>
    <row r="851" spans="2:20" s="11" customFormat="1" ht="215.25" customHeight="1" x14ac:dyDescent="0.2">
      <c r="B851" s="350"/>
      <c r="C851" s="351"/>
      <c r="D851" s="330"/>
      <c r="E851" s="324"/>
      <c r="F851" s="52" t="s">
        <v>858</v>
      </c>
      <c r="G851" s="50" t="s">
        <v>928</v>
      </c>
      <c r="H851" s="51" t="s">
        <v>865</v>
      </c>
      <c r="I851" s="49" t="s">
        <v>907</v>
      </c>
      <c r="J851" s="52" t="s">
        <v>324</v>
      </c>
      <c r="K851" s="52" t="s">
        <v>325</v>
      </c>
      <c r="L851" s="51" t="s">
        <v>908</v>
      </c>
      <c r="M851" s="49" t="s">
        <v>29</v>
      </c>
      <c r="N851" s="53">
        <v>42906</v>
      </c>
      <c r="O851" s="53">
        <v>42990</v>
      </c>
      <c r="P851" s="53">
        <v>43370</v>
      </c>
      <c r="Q851" s="91">
        <v>105358.77</v>
      </c>
      <c r="R851" s="55">
        <v>0.80000007622681824</v>
      </c>
      <c r="S851" s="54" t="s">
        <v>301</v>
      </c>
      <c r="T851" s="54">
        <v>84287.02</v>
      </c>
    </row>
    <row r="852" spans="2:20" s="11" customFormat="1" ht="215.25" customHeight="1" x14ac:dyDescent="0.2">
      <c r="B852" s="350"/>
      <c r="C852" s="351"/>
      <c r="D852" s="330"/>
      <c r="E852" s="324"/>
      <c r="F852" s="52" t="s">
        <v>858</v>
      </c>
      <c r="G852" s="50" t="s">
        <v>925</v>
      </c>
      <c r="H852" s="51" t="s">
        <v>865</v>
      </c>
      <c r="I852" s="49" t="s">
        <v>862</v>
      </c>
      <c r="J852" s="52" t="s">
        <v>324</v>
      </c>
      <c r="K852" s="52" t="s">
        <v>325</v>
      </c>
      <c r="L852" s="51" t="s">
        <v>903</v>
      </c>
      <c r="M852" s="49" t="s">
        <v>22</v>
      </c>
      <c r="N852" s="53">
        <v>42881</v>
      </c>
      <c r="O852" s="53">
        <v>43011</v>
      </c>
      <c r="P852" s="53">
        <v>43372</v>
      </c>
      <c r="Q852" s="91">
        <v>9900.01</v>
      </c>
      <c r="R852" s="55">
        <v>0.8</v>
      </c>
      <c r="S852" s="54" t="s">
        <v>301</v>
      </c>
      <c r="T852" s="54">
        <v>7920.01</v>
      </c>
    </row>
    <row r="853" spans="2:20" s="11" customFormat="1" ht="146.25" customHeight="1" x14ac:dyDescent="0.2">
      <c r="B853" s="350"/>
      <c r="C853" s="351"/>
      <c r="D853" s="330"/>
      <c r="E853" s="324"/>
      <c r="F853" s="52" t="s">
        <v>858</v>
      </c>
      <c r="G853" s="50" t="s">
        <v>926</v>
      </c>
      <c r="H853" s="51" t="s">
        <v>865</v>
      </c>
      <c r="I853" s="49" t="s">
        <v>863</v>
      </c>
      <c r="J853" s="52" t="s">
        <v>324</v>
      </c>
      <c r="K853" s="52" t="s">
        <v>325</v>
      </c>
      <c r="L853" s="51" t="s">
        <v>904</v>
      </c>
      <c r="M853" s="49" t="s">
        <v>29</v>
      </c>
      <c r="N853" s="53">
        <v>42881</v>
      </c>
      <c r="O853" s="53">
        <v>43014</v>
      </c>
      <c r="P853" s="53">
        <v>43209</v>
      </c>
      <c r="Q853" s="91">
        <v>2356.39</v>
      </c>
      <c r="R853" s="55">
        <v>0.8</v>
      </c>
      <c r="S853" s="54" t="s">
        <v>301</v>
      </c>
      <c r="T853" s="54">
        <v>1885.11</v>
      </c>
    </row>
    <row r="854" spans="2:20" s="11" customFormat="1" ht="198" customHeight="1" x14ac:dyDescent="0.2">
      <c r="B854" s="350"/>
      <c r="C854" s="351"/>
      <c r="D854" s="330"/>
      <c r="E854" s="324"/>
      <c r="F854" s="52" t="s">
        <v>858</v>
      </c>
      <c r="G854" s="50" t="s">
        <v>1805</v>
      </c>
      <c r="H854" s="51" t="s">
        <v>865</v>
      </c>
      <c r="I854" s="49" t="s">
        <v>1048</v>
      </c>
      <c r="J854" s="52" t="s">
        <v>324</v>
      </c>
      <c r="K854" s="52" t="s">
        <v>325</v>
      </c>
      <c r="L854" s="51" t="s">
        <v>2936</v>
      </c>
      <c r="M854" s="49" t="s">
        <v>3999</v>
      </c>
      <c r="N854" s="53">
        <v>42928</v>
      </c>
      <c r="O854" s="53">
        <v>43046</v>
      </c>
      <c r="P854" s="53">
        <v>43371</v>
      </c>
      <c r="Q854" s="91">
        <v>11456.95</v>
      </c>
      <c r="R854" s="55">
        <v>0.8</v>
      </c>
      <c r="S854" s="54" t="s">
        <v>301</v>
      </c>
      <c r="T854" s="54">
        <v>9165.56</v>
      </c>
    </row>
    <row r="855" spans="2:20" s="11" customFormat="1" ht="201" customHeight="1" x14ac:dyDescent="0.2">
      <c r="B855" s="350"/>
      <c r="C855" s="351"/>
      <c r="D855" s="330"/>
      <c r="E855" s="324"/>
      <c r="F855" s="52" t="s">
        <v>858</v>
      </c>
      <c r="G855" s="50" t="s">
        <v>930</v>
      </c>
      <c r="H855" s="51" t="s">
        <v>865</v>
      </c>
      <c r="I855" s="49" t="s">
        <v>1049</v>
      </c>
      <c r="J855" s="52" t="s">
        <v>324</v>
      </c>
      <c r="K855" s="52" t="s">
        <v>325</v>
      </c>
      <c r="L855" s="51" t="s">
        <v>2937</v>
      </c>
      <c r="M855" s="49" t="s">
        <v>4145</v>
      </c>
      <c r="N855" s="53">
        <v>42916</v>
      </c>
      <c r="O855" s="53">
        <v>43024</v>
      </c>
      <c r="P855" s="53">
        <v>43371</v>
      </c>
      <c r="Q855" s="91">
        <v>52463.96</v>
      </c>
      <c r="R855" s="55">
        <v>0.8</v>
      </c>
      <c r="S855" s="54" t="s">
        <v>301</v>
      </c>
      <c r="T855" s="54">
        <v>41971.17</v>
      </c>
    </row>
    <row r="856" spans="2:20" s="11" customFormat="1" ht="127.5" customHeight="1" x14ac:dyDescent="0.2">
      <c r="B856" s="350"/>
      <c r="C856" s="351"/>
      <c r="D856" s="330"/>
      <c r="E856" s="324"/>
      <c r="F856" s="52" t="s">
        <v>858</v>
      </c>
      <c r="G856" s="212" t="s">
        <v>1806</v>
      </c>
      <c r="H856" s="213" t="s">
        <v>865</v>
      </c>
      <c r="I856" s="49" t="s">
        <v>1090</v>
      </c>
      <c r="J856" s="52" t="s">
        <v>324</v>
      </c>
      <c r="K856" s="52" t="s">
        <v>325</v>
      </c>
      <c r="L856" s="213" t="s">
        <v>1806</v>
      </c>
      <c r="M856" s="214" t="s">
        <v>3540</v>
      </c>
      <c r="N856" s="53">
        <v>42948</v>
      </c>
      <c r="O856" s="53">
        <v>43012</v>
      </c>
      <c r="P856" s="53">
        <v>43372</v>
      </c>
      <c r="Q856" s="91">
        <v>85542.88</v>
      </c>
      <c r="R856" s="55">
        <v>0.8</v>
      </c>
      <c r="S856" s="215" t="s">
        <v>301</v>
      </c>
      <c r="T856" s="54">
        <v>68434.3</v>
      </c>
    </row>
    <row r="857" spans="2:20" s="11" customFormat="1" ht="204.75" customHeight="1" x14ac:dyDescent="0.2">
      <c r="B857" s="350"/>
      <c r="C857" s="351"/>
      <c r="D857" s="330"/>
      <c r="E857" s="324"/>
      <c r="F857" s="52" t="s">
        <v>858</v>
      </c>
      <c r="G857" s="50" t="s">
        <v>1930</v>
      </c>
      <c r="H857" s="51" t="s">
        <v>865</v>
      </c>
      <c r="I857" s="49" t="s">
        <v>864</v>
      </c>
      <c r="J857" s="52" t="s">
        <v>324</v>
      </c>
      <c r="K857" s="52" t="s">
        <v>325</v>
      </c>
      <c r="L857" s="51" t="s">
        <v>905</v>
      </c>
      <c r="M857" s="49" t="s">
        <v>4146</v>
      </c>
      <c r="N857" s="53">
        <v>42881</v>
      </c>
      <c r="O857" s="53">
        <v>43018</v>
      </c>
      <c r="P857" s="53">
        <v>43372</v>
      </c>
      <c r="Q857" s="91">
        <v>46684.62</v>
      </c>
      <c r="R857" s="55">
        <v>0.8</v>
      </c>
      <c r="S857" s="54" t="s">
        <v>301</v>
      </c>
      <c r="T857" s="54">
        <v>37347.699999999997</v>
      </c>
    </row>
    <row r="858" spans="2:20" s="11" customFormat="1" ht="204.75" customHeight="1" x14ac:dyDescent="0.2">
      <c r="B858" s="350"/>
      <c r="C858" s="351"/>
      <c r="D858" s="330"/>
      <c r="E858" s="324"/>
      <c r="F858" s="52" t="s">
        <v>858</v>
      </c>
      <c r="G858" s="50" t="s">
        <v>929</v>
      </c>
      <c r="H858" s="51" t="s">
        <v>865</v>
      </c>
      <c r="I858" s="49" t="s">
        <v>909</v>
      </c>
      <c r="J858" s="52" t="s">
        <v>324</v>
      </c>
      <c r="K858" s="52" t="s">
        <v>325</v>
      </c>
      <c r="L858" s="51" t="s">
        <v>910</v>
      </c>
      <c r="M858" s="49" t="s">
        <v>4147</v>
      </c>
      <c r="N858" s="53">
        <v>42912</v>
      </c>
      <c r="O858" s="53">
        <v>42955</v>
      </c>
      <c r="P858" s="53">
        <v>43372</v>
      </c>
      <c r="Q858" s="91">
        <v>90601.919999999998</v>
      </c>
      <c r="R858" s="55">
        <v>0.80000007622681824</v>
      </c>
      <c r="S858" s="54" t="s">
        <v>301</v>
      </c>
      <c r="T858" s="54">
        <v>72481.539999999994</v>
      </c>
    </row>
    <row r="859" spans="2:20" s="11" customFormat="1" ht="204.75" customHeight="1" x14ac:dyDescent="0.2">
      <c r="B859" s="350"/>
      <c r="C859" s="351"/>
      <c r="D859" s="330"/>
      <c r="E859" s="324"/>
      <c r="F859" s="52" t="s">
        <v>1318</v>
      </c>
      <c r="G859" s="50" t="s">
        <v>1931</v>
      </c>
      <c r="H859" s="51" t="s">
        <v>1319</v>
      </c>
      <c r="I859" s="49" t="s">
        <v>1320</v>
      </c>
      <c r="J859" s="52" t="s">
        <v>324</v>
      </c>
      <c r="K859" s="52" t="s">
        <v>325</v>
      </c>
      <c r="L859" s="51" t="s">
        <v>1321</v>
      </c>
      <c r="M859" s="49" t="s">
        <v>303</v>
      </c>
      <c r="N859" s="53">
        <v>43157</v>
      </c>
      <c r="O859" s="53">
        <v>43139</v>
      </c>
      <c r="P859" s="53">
        <v>44377</v>
      </c>
      <c r="Q859" s="91">
        <v>131893.63</v>
      </c>
      <c r="R859" s="55">
        <v>0.8</v>
      </c>
      <c r="S859" s="54" t="s">
        <v>301</v>
      </c>
      <c r="T859" s="54">
        <v>105514.9</v>
      </c>
    </row>
    <row r="860" spans="2:20" s="11" customFormat="1" ht="226.5" customHeight="1" x14ac:dyDescent="0.2">
      <c r="B860" s="350"/>
      <c r="C860" s="351"/>
      <c r="D860" s="330"/>
      <c r="E860" s="324"/>
      <c r="F860" s="52" t="s">
        <v>1318</v>
      </c>
      <c r="G860" s="50" t="s">
        <v>1807</v>
      </c>
      <c r="H860" s="51" t="s">
        <v>1319</v>
      </c>
      <c r="I860" s="49" t="s">
        <v>1421</v>
      </c>
      <c r="J860" s="52" t="s">
        <v>324</v>
      </c>
      <c r="K860" s="52" t="s">
        <v>325</v>
      </c>
      <c r="L860" s="51" t="s">
        <v>1321</v>
      </c>
      <c r="M860" s="49" t="s">
        <v>303</v>
      </c>
      <c r="N860" s="53">
        <v>43160</v>
      </c>
      <c r="O860" s="53">
        <v>42744</v>
      </c>
      <c r="P860" s="53">
        <v>43810</v>
      </c>
      <c r="Q860" s="91">
        <v>38280</v>
      </c>
      <c r="R860" s="55">
        <v>0.8</v>
      </c>
      <c r="S860" s="54" t="s">
        <v>301</v>
      </c>
      <c r="T860" s="54">
        <v>30624</v>
      </c>
    </row>
    <row r="861" spans="2:20" s="11" customFormat="1" ht="226.5" customHeight="1" x14ac:dyDescent="0.2">
      <c r="B861" s="350"/>
      <c r="C861" s="351"/>
      <c r="D861" s="330"/>
      <c r="E861" s="324"/>
      <c r="F861" s="52" t="s">
        <v>1318</v>
      </c>
      <c r="G861" s="50" t="s">
        <v>942</v>
      </c>
      <c r="H861" s="51" t="s">
        <v>1319</v>
      </c>
      <c r="I861" s="49" t="s">
        <v>1422</v>
      </c>
      <c r="J861" s="52" t="s">
        <v>324</v>
      </c>
      <c r="K861" s="52" t="s">
        <v>325</v>
      </c>
      <c r="L861" s="51" t="s">
        <v>1321</v>
      </c>
      <c r="M861" s="49" t="s">
        <v>303</v>
      </c>
      <c r="N861" s="53">
        <v>43164</v>
      </c>
      <c r="O861" s="53">
        <v>42758</v>
      </c>
      <c r="P861" s="53">
        <v>43455</v>
      </c>
      <c r="Q861" s="91">
        <v>1549850.62</v>
      </c>
      <c r="R861" s="55">
        <v>0.8</v>
      </c>
      <c r="S861" s="54" t="s">
        <v>301</v>
      </c>
      <c r="T861" s="54">
        <v>1239880.5</v>
      </c>
    </row>
    <row r="862" spans="2:20" s="11" customFormat="1" ht="226.5" customHeight="1" x14ac:dyDescent="0.2">
      <c r="B862" s="350"/>
      <c r="C862" s="351"/>
      <c r="D862" s="330"/>
      <c r="E862" s="326"/>
      <c r="F862" s="52" t="s">
        <v>2477</v>
      </c>
      <c r="G862" s="50" t="s">
        <v>942</v>
      </c>
      <c r="H862" s="51" t="s">
        <v>2478</v>
      </c>
      <c r="I862" s="49" t="s">
        <v>2476</v>
      </c>
      <c r="J862" s="52" t="s">
        <v>324</v>
      </c>
      <c r="K862" s="52" t="s">
        <v>325</v>
      </c>
      <c r="L862" s="51" t="s">
        <v>2938</v>
      </c>
      <c r="M862" s="49" t="s">
        <v>13</v>
      </c>
      <c r="N862" s="53">
        <v>43811</v>
      </c>
      <c r="O862" s="53">
        <v>43479</v>
      </c>
      <c r="P862" s="53">
        <v>44552</v>
      </c>
      <c r="Q862" s="91">
        <v>2515232.9</v>
      </c>
      <c r="R862" s="55">
        <v>0.8</v>
      </c>
      <c r="S862" s="54" t="s">
        <v>301</v>
      </c>
      <c r="T862" s="54">
        <v>2012186.32</v>
      </c>
    </row>
    <row r="863" spans="2:20" s="11" customFormat="1" ht="249" customHeight="1" x14ac:dyDescent="0.2">
      <c r="B863" s="350"/>
      <c r="C863" s="351"/>
      <c r="D863" s="330"/>
      <c r="E863" s="325" t="s">
        <v>2341</v>
      </c>
      <c r="F863" s="52" t="s">
        <v>387</v>
      </c>
      <c r="G863" s="50" t="s">
        <v>1892</v>
      </c>
      <c r="H863" s="51" t="s">
        <v>2330</v>
      </c>
      <c r="I863" s="49" t="s">
        <v>388</v>
      </c>
      <c r="J863" s="52" t="s">
        <v>324</v>
      </c>
      <c r="K863" s="52" t="s">
        <v>325</v>
      </c>
      <c r="L863" s="51" t="s">
        <v>3436</v>
      </c>
      <c r="M863" s="49" t="s">
        <v>13</v>
      </c>
      <c r="N863" s="53">
        <v>42541</v>
      </c>
      <c r="O863" s="53">
        <v>42675</v>
      </c>
      <c r="P863" s="53">
        <v>43404</v>
      </c>
      <c r="Q863" s="91">
        <v>64042.74</v>
      </c>
      <c r="R863" s="55">
        <v>1</v>
      </c>
      <c r="S863" s="54" t="s">
        <v>301</v>
      </c>
      <c r="T863" s="54">
        <v>32021.37</v>
      </c>
    </row>
    <row r="864" spans="2:20" s="11" customFormat="1" ht="200.25" customHeight="1" x14ac:dyDescent="0.2">
      <c r="B864" s="350"/>
      <c r="C864" s="351"/>
      <c r="D864" s="330"/>
      <c r="E864" s="324"/>
      <c r="F864" s="52" t="s">
        <v>387</v>
      </c>
      <c r="G864" s="50" t="s">
        <v>1804</v>
      </c>
      <c r="H864" s="51" t="s">
        <v>2330</v>
      </c>
      <c r="I864" s="49" t="s">
        <v>389</v>
      </c>
      <c r="J864" s="52" t="s">
        <v>324</v>
      </c>
      <c r="K864" s="52" t="s">
        <v>325</v>
      </c>
      <c r="L864" s="51" t="s">
        <v>2330</v>
      </c>
      <c r="M864" s="49" t="s">
        <v>1</v>
      </c>
      <c r="N864" s="53">
        <v>42541</v>
      </c>
      <c r="O864" s="53">
        <v>42723</v>
      </c>
      <c r="P864" s="53">
        <v>43452</v>
      </c>
      <c r="Q864" s="91">
        <v>40210.720000000001</v>
      </c>
      <c r="R864" s="55">
        <v>1</v>
      </c>
      <c r="S864" s="54" t="s">
        <v>301</v>
      </c>
      <c r="T864" s="54">
        <v>20105.36</v>
      </c>
    </row>
    <row r="865" spans="2:20" s="11" customFormat="1" ht="245.25" customHeight="1" x14ac:dyDescent="0.2">
      <c r="B865" s="350"/>
      <c r="C865" s="351"/>
      <c r="D865" s="330"/>
      <c r="E865" s="324"/>
      <c r="F865" s="52" t="s">
        <v>2436</v>
      </c>
      <c r="G865" s="50" t="s">
        <v>2437</v>
      </c>
      <c r="H865" s="51" t="s">
        <v>2342</v>
      </c>
      <c r="I865" s="49" t="s">
        <v>2435</v>
      </c>
      <c r="J865" s="52" t="s">
        <v>324</v>
      </c>
      <c r="K865" s="52" t="s">
        <v>325</v>
      </c>
      <c r="L865" s="51" t="s">
        <v>2939</v>
      </c>
      <c r="M865" s="49" t="s">
        <v>7</v>
      </c>
      <c r="N865" s="53">
        <v>43749</v>
      </c>
      <c r="O865" s="53">
        <v>43628</v>
      </c>
      <c r="P865" s="53">
        <v>44723</v>
      </c>
      <c r="Q865" s="91">
        <v>63919.71</v>
      </c>
      <c r="R865" s="55">
        <v>1</v>
      </c>
      <c r="S865" s="54" t="s">
        <v>301</v>
      </c>
      <c r="T865" s="54">
        <v>31959.85</v>
      </c>
    </row>
    <row r="866" spans="2:20" s="11" customFormat="1" ht="245.25" customHeight="1" x14ac:dyDescent="0.2">
      <c r="B866" s="350"/>
      <c r="C866" s="351"/>
      <c r="D866" s="330"/>
      <c r="E866" s="324"/>
      <c r="F866" s="52" t="s">
        <v>2340</v>
      </c>
      <c r="G866" s="50" t="s">
        <v>2343</v>
      </c>
      <c r="H866" s="51" t="s">
        <v>2342</v>
      </c>
      <c r="I866" s="49" t="s">
        <v>2339</v>
      </c>
      <c r="J866" s="52" t="s">
        <v>324</v>
      </c>
      <c r="K866" s="52" t="s">
        <v>325</v>
      </c>
      <c r="L866" s="51" t="s">
        <v>2344</v>
      </c>
      <c r="M866" s="49" t="s">
        <v>13</v>
      </c>
      <c r="N866" s="53">
        <v>43679</v>
      </c>
      <c r="O866" s="53">
        <v>43777</v>
      </c>
      <c r="P866" s="53">
        <v>44865</v>
      </c>
      <c r="Q866" s="91">
        <v>1072516.94</v>
      </c>
      <c r="R866" s="55">
        <v>0.8</v>
      </c>
      <c r="S866" s="54" t="s">
        <v>301</v>
      </c>
      <c r="T866" s="54">
        <v>858013.55</v>
      </c>
    </row>
    <row r="867" spans="2:20" s="11" customFormat="1" ht="245.25" customHeight="1" x14ac:dyDescent="0.2">
      <c r="B867" s="350"/>
      <c r="C867" s="351"/>
      <c r="D867" s="330"/>
      <c r="E867" s="324"/>
      <c r="F867" s="52" t="s">
        <v>2436</v>
      </c>
      <c r="G867" s="50" t="s">
        <v>3248</v>
      </c>
      <c r="H867" s="51" t="s">
        <v>2342</v>
      </c>
      <c r="I867" s="49" t="s">
        <v>2638</v>
      </c>
      <c r="J867" s="52" t="s">
        <v>324</v>
      </c>
      <c r="K867" s="52" t="s">
        <v>325</v>
      </c>
      <c r="L867" s="51" t="s">
        <v>2640</v>
      </c>
      <c r="M867" s="49" t="s">
        <v>13</v>
      </c>
      <c r="N867" s="53">
        <v>43935</v>
      </c>
      <c r="O867" s="53">
        <v>43808</v>
      </c>
      <c r="P867" s="53">
        <v>44773</v>
      </c>
      <c r="Q867" s="91">
        <v>71338.899999999994</v>
      </c>
      <c r="R867" s="55">
        <v>1</v>
      </c>
      <c r="S867" s="54" t="s">
        <v>301</v>
      </c>
      <c r="T867" s="54">
        <v>35669.449999999997</v>
      </c>
    </row>
    <row r="868" spans="2:20" s="11" customFormat="1" ht="245.25" customHeight="1" x14ac:dyDescent="0.2">
      <c r="B868" s="350"/>
      <c r="C868" s="351"/>
      <c r="D868" s="330"/>
      <c r="E868" s="324"/>
      <c r="F868" s="80" t="s">
        <v>2436</v>
      </c>
      <c r="G868" s="81" t="s">
        <v>1851</v>
      </c>
      <c r="H868" s="82" t="s">
        <v>2342</v>
      </c>
      <c r="I868" s="49" t="s">
        <v>2639</v>
      </c>
      <c r="J868" s="80" t="s">
        <v>324</v>
      </c>
      <c r="K868" s="80" t="s">
        <v>325</v>
      </c>
      <c r="L868" s="82" t="s">
        <v>2641</v>
      </c>
      <c r="M868" s="83" t="s">
        <v>303</v>
      </c>
      <c r="N868" s="104">
        <v>43951</v>
      </c>
      <c r="O868" s="104">
        <v>44287</v>
      </c>
      <c r="P868" s="104">
        <v>45291</v>
      </c>
      <c r="Q868" s="86">
        <v>101036.24</v>
      </c>
      <c r="R868" s="79">
        <v>1</v>
      </c>
      <c r="S868" s="87" t="s">
        <v>301</v>
      </c>
      <c r="T868" s="87">
        <v>50518.12</v>
      </c>
    </row>
    <row r="869" spans="2:20" s="11" customFormat="1" ht="245.25" customHeight="1" x14ac:dyDescent="0.2">
      <c r="B869" s="350"/>
      <c r="C869" s="351"/>
      <c r="D869" s="330"/>
      <c r="E869" s="324"/>
      <c r="F869" s="80" t="s">
        <v>4165</v>
      </c>
      <c r="G869" s="81" t="s">
        <v>931</v>
      </c>
      <c r="H869" s="82" t="s">
        <v>4166</v>
      </c>
      <c r="I869" s="49" t="s">
        <v>4604</v>
      </c>
      <c r="J869" s="80" t="s">
        <v>324</v>
      </c>
      <c r="K869" s="80" t="s">
        <v>325</v>
      </c>
      <c r="L869" s="82" t="s">
        <v>4617</v>
      </c>
      <c r="M869" s="83" t="s">
        <v>95</v>
      </c>
      <c r="N869" s="104">
        <v>44546</v>
      </c>
      <c r="O869" s="104">
        <v>44568</v>
      </c>
      <c r="P869" s="104">
        <v>45107</v>
      </c>
      <c r="Q869" s="86">
        <v>91441.94</v>
      </c>
      <c r="R869" s="79">
        <v>1</v>
      </c>
      <c r="S869" s="87" t="s">
        <v>301</v>
      </c>
      <c r="T869" s="87">
        <v>45720.97</v>
      </c>
    </row>
    <row r="870" spans="2:20" s="11" customFormat="1" ht="245.25" customHeight="1" x14ac:dyDescent="0.2">
      <c r="B870" s="350"/>
      <c r="C870" s="351"/>
      <c r="D870" s="330"/>
      <c r="E870" s="324"/>
      <c r="F870" s="80" t="s">
        <v>4481</v>
      </c>
      <c r="G870" s="81" t="s">
        <v>949</v>
      </c>
      <c r="H870" s="82" t="s">
        <v>4482</v>
      </c>
      <c r="I870" s="216" t="s">
        <v>4562</v>
      </c>
      <c r="J870" s="80" t="s">
        <v>324</v>
      </c>
      <c r="K870" s="80" t="s">
        <v>325</v>
      </c>
      <c r="L870" s="82" t="s">
        <v>4564</v>
      </c>
      <c r="M870" s="83" t="s">
        <v>13</v>
      </c>
      <c r="N870" s="104">
        <v>44511</v>
      </c>
      <c r="O870" s="104">
        <v>44683</v>
      </c>
      <c r="P870" s="104">
        <v>45291</v>
      </c>
      <c r="Q870" s="86">
        <v>226843.17</v>
      </c>
      <c r="R870" s="79">
        <v>0.8</v>
      </c>
      <c r="S870" s="87" t="s">
        <v>301</v>
      </c>
      <c r="T870" s="87">
        <v>181474.54</v>
      </c>
    </row>
    <row r="871" spans="2:20" s="11" customFormat="1" ht="245.25" customHeight="1" x14ac:dyDescent="0.2">
      <c r="B871" s="350"/>
      <c r="C871" s="351"/>
      <c r="D871" s="330"/>
      <c r="E871" s="324"/>
      <c r="F871" s="80" t="s">
        <v>4481</v>
      </c>
      <c r="G871" s="81" t="s">
        <v>4910</v>
      </c>
      <c r="H871" s="82" t="s">
        <v>4482</v>
      </c>
      <c r="I871" s="217" t="s">
        <v>4480</v>
      </c>
      <c r="J871" s="80" t="s">
        <v>324</v>
      </c>
      <c r="K871" s="80" t="s">
        <v>325</v>
      </c>
      <c r="L871" s="82" t="s">
        <v>4483</v>
      </c>
      <c r="M871" s="83" t="s">
        <v>15</v>
      </c>
      <c r="N871" s="104">
        <v>44466</v>
      </c>
      <c r="O871" s="104">
        <v>44440</v>
      </c>
      <c r="P871" s="104">
        <v>45291</v>
      </c>
      <c r="Q871" s="86">
        <v>1469637</v>
      </c>
      <c r="R871" s="79">
        <v>0.8</v>
      </c>
      <c r="S871" s="87" t="s">
        <v>301</v>
      </c>
      <c r="T871" s="87">
        <v>1175709.6000000001</v>
      </c>
    </row>
    <row r="872" spans="2:20" s="11" customFormat="1" ht="245.25" customHeight="1" x14ac:dyDescent="0.2">
      <c r="B872" s="350"/>
      <c r="C872" s="351"/>
      <c r="D872" s="330"/>
      <c r="E872" s="324"/>
      <c r="F872" s="80" t="s">
        <v>4481</v>
      </c>
      <c r="G872" s="81" t="s">
        <v>2343</v>
      </c>
      <c r="H872" s="82" t="s">
        <v>4482</v>
      </c>
      <c r="I872" s="217" t="s">
        <v>4563</v>
      </c>
      <c r="J872" s="80" t="s">
        <v>324</v>
      </c>
      <c r="K872" s="80" t="s">
        <v>325</v>
      </c>
      <c r="L872" s="82" t="s">
        <v>4565</v>
      </c>
      <c r="M872" s="83" t="s">
        <v>13</v>
      </c>
      <c r="N872" s="104">
        <v>44511</v>
      </c>
      <c r="O872" s="104">
        <v>44754</v>
      </c>
      <c r="P872" s="104">
        <v>45291</v>
      </c>
      <c r="Q872" s="86">
        <v>192541.93</v>
      </c>
      <c r="R872" s="79">
        <v>0.8</v>
      </c>
      <c r="S872" s="87" t="s">
        <v>301</v>
      </c>
      <c r="T872" s="87">
        <v>154033.54</v>
      </c>
    </row>
    <row r="873" spans="2:20" s="11" customFormat="1" ht="245.25" customHeight="1" x14ac:dyDescent="0.2">
      <c r="B873" s="350"/>
      <c r="C873" s="351"/>
      <c r="D873" s="330"/>
      <c r="E873" s="324"/>
      <c r="F873" s="80" t="s">
        <v>4644</v>
      </c>
      <c r="G873" s="81" t="s">
        <v>4911</v>
      </c>
      <c r="H873" s="82" t="s">
        <v>4482</v>
      </c>
      <c r="I873" s="217" t="s">
        <v>4636</v>
      </c>
      <c r="J873" s="80" t="s">
        <v>324</v>
      </c>
      <c r="K873" s="80" t="s">
        <v>325</v>
      </c>
      <c r="L873" s="82" t="s">
        <v>4645</v>
      </c>
      <c r="M873" s="83" t="s">
        <v>22</v>
      </c>
      <c r="N873" s="104">
        <v>44643</v>
      </c>
      <c r="O873" s="104">
        <v>44743</v>
      </c>
      <c r="P873" s="104">
        <v>45291</v>
      </c>
      <c r="Q873" s="86">
        <v>255239.06</v>
      </c>
      <c r="R873" s="79">
        <v>0.79999999710235714</v>
      </c>
      <c r="S873" s="87" t="s">
        <v>301</v>
      </c>
      <c r="T873" s="87">
        <v>204191.25</v>
      </c>
    </row>
    <row r="874" spans="2:20" s="11" customFormat="1" ht="245.25" customHeight="1" x14ac:dyDescent="0.2">
      <c r="B874" s="350"/>
      <c r="C874" s="351"/>
      <c r="D874" s="330"/>
      <c r="E874" s="326"/>
      <c r="F874" s="80" t="s">
        <v>4644</v>
      </c>
      <c r="G874" s="81" t="s">
        <v>4910</v>
      </c>
      <c r="H874" s="82" t="s">
        <v>4482</v>
      </c>
      <c r="I874" s="217" t="s">
        <v>4637</v>
      </c>
      <c r="J874" s="80" t="s">
        <v>324</v>
      </c>
      <c r="K874" s="80" t="s">
        <v>325</v>
      </c>
      <c r="L874" s="82" t="s">
        <v>4483</v>
      </c>
      <c r="M874" s="83" t="s">
        <v>15</v>
      </c>
      <c r="N874" s="104">
        <v>44643</v>
      </c>
      <c r="O874" s="104">
        <v>44682</v>
      </c>
      <c r="P874" s="104">
        <v>45291</v>
      </c>
      <c r="Q874" s="86">
        <v>170503.26</v>
      </c>
      <c r="R874" s="79">
        <v>0.80000001172998092</v>
      </c>
      <c r="S874" s="87" t="s">
        <v>301</v>
      </c>
      <c r="T874" s="87">
        <v>136402.60999999999</v>
      </c>
    </row>
    <row r="875" spans="2:20" s="11" customFormat="1" ht="245.25" customHeight="1" x14ac:dyDescent="0.2">
      <c r="B875" s="350"/>
      <c r="C875" s="351"/>
      <c r="D875" s="330"/>
      <c r="E875" s="325" t="s">
        <v>2081</v>
      </c>
      <c r="F875" s="52" t="s">
        <v>2080</v>
      </c>
      <c r="G875" s="50" t="s">
        <v>930</v>
      </c>
      <c r="H875" s="51" t="s">
        <v>2082</v>
      </c>
      <c r="I875" s="118" t="s">
        <v>2077</v>
      </c>
      <c r="J875" s="52" t="s">
        <v>324</v>
      </c>
      <c r="K875" s="52" t="s">
        <v>325</v>
      </c>
      <c r="L875" s="51" t="s">
        <v>2083</v>
      </c>
      <c r="M875" s="49" t="s">
        <v>4148</v>
      </c>
      <c r="N875" s="53">
        <v>43544</v>
      </c>
      <c r="O875" s="53">
        <v>43732</v>
      </c>
      <c r="P875" s="53">
        <v>44764</v>
      </c>
      <c r="Q875" s="91">
        <v>862334.27</v>
      </c>
      <c r="R875" s="55">
        <v>0.67691243145261759</v>
      </c>
      <c r="S875" s="54" t="s">
        <v>301</v>
      </c>
      <c r="T875" s="54">
        <v>529535.32999999996</v>
      </c>
    </row>
    <row r="876" spans="2:20" s="11" customFormat="1" ht="71.25" customHeight="1" x14ac:dyDescent="0.2">
      <c r="B876" s="350"/>
      <c r="C876" s="351"/>
      <c r="D876" s="330"/>
      <c r="E876" s="324"/>
      <c r="F876" s="52" t="s">
        <v>1388</v>
      </c>
      <c r="G876" s="50" t="s">
        <v>931</v>
      </c>
      <c r="H876" s="51" t="s">
        <v>494</v>
      </c>
      <c r="I876" s="49" t="s">
        <v>562</v>
      </c>
      <c r="J876" s="52" t="s">
        <v>324</v>
      </c>
      <c r="K876" s="52" t="s">
        <v>325</v>
      </c>
      <c r="L876" s="51" t="s">
        <v>494</v>
      </c>
      <c r="M876" s="49" t="s">
        <v>95</v>
      </c>
      <c r="N876" s="53">
        <v>42598</v>
      </c>
      <c r="O876" s="53">
        <v>42676</v>
      </c>
      <c r="P876" s="53">
        <v>43770</v>
      </c>
      <c r="Q876" s="91">
        <v>950</v>
      </c>
      <c r="R876" s="55">
        <v>0.7</v>
      </c>
      <c r="S876" s="54" t="s">
        <v>301</v>
      </c>
      <c r="T876" s="54">
        <v>665</v>
      </c>
    </row>
    <row r="877" spans="2:20" s="11" customFormat="1" ht="47.25" customHeight="1" x14ac:dyDescent="0.2">
      <c r="B877" s="350"/>
      <c r="C877" s="351"/>
      <c r="D877" s="330"/>
      <c r="E877" s="324"/>
      <c r="F877" s="52" t="s">
        <v>1388</v>
      </c>
      <c r="G877" s="50" t="s">
        <v>932</v>
      </c>
      <c r="H877" s="51" t="s">
        <v>496</v>
      </c>
      <c r="I877" s="49" t="s">
        <v>563</v>
      </c>
      <c r="J877" s="52" t="s">
        <v>324</v>
      </c>
      <c r="K877" s="52" t="s">
        <v>325</v>
      </c>
      <c r="L877" s="51" t="s">
        <v>496</v>
      </c>
      <c r="M877" s="49" t="s">
        <v>22</v>
      </c>
      <c r="N877" s="53">
        <v>42598</v>
      </c>
      <c r="O877" s="53">
        <v>42464</v>
      </c>
      <c r="P877" s="53">
        <v>43555</v>
      </c>
      <c r="Q877" s="91">
        <v>3766.67</v>
      </c>
      <c r="R877" s="55">
        <v>0.59999946902701851</v>
      </c>
      <c r="S877" s="54" t="s">
        <v>301</v>
      </c>
      <c r="T877" s="54">
        <v>2260</v>
      </c>
    </row>
    <row r="878" spans="2:20" s="11" customFormat="1" ht="126.75" customHeight="1" x14ac:dyDescent="0.2">
      <c r="B878" s="350"/>
      <c r="C878" s="351"/>
      <c r="D878" s="330"/>
      <c r="E878" s="324"/>
      <c r="F878" s="52" t="s">
        <v>1374</v>
      </c>
      <c r="G878" s="50" t="s">
        <v>931</v>
      </c>
      <c r="H878" s="51" t="s">
        <v>494</v>
      </c>
      <c r="I878" s="49" t="s">
        <v>564</v>
      </c>
      <c r="J878" s="52" t="s">
        <v>324</v>
      </c>
      <c r="K878" s="52" t="s">
        <v>325</v>
      </c>
      <c r="L878" s="51" t="s">
        <v>494</v>
      </c>
      <c r="M878" s="49" t="s">
        <v>95</v>
      </c>
      <c r="N878" s="53">
        <v>42642</v>
      </c>
      <c r="O878" s="53">
        <v>42644</v>
      </c>
      <c r="P878" s="53">
        <v>43646</v>
      </c>
      <c r="Q878" s="91">
        <v>1339.28</v>
      </c>
      <c r="R878" s="55">
        <v>0.70000298667940986</v>
      </c>
      <c r="S878" s="54" t="s">
        <v>301</v>
      </c>
      <c r="T878" s="54">
        <v>937.5</v>
      </c>
    </row>
    <row r="879" spans="2:20" s="11" customFormat="1" ht="51.75" thickBot="1" x14ac:dyDescent="0.25">
      <c r="B879" s="350"/>
      <c r="C879" s="351"/>
      <c r="D879" s="330"/>
      <c r="E879" s="324"/>
      <c r="F879" s="52" t="s">
        <v>1374</v>
      </c>
      <c r="G879" s="50" t="s">
        <v>1932</v>
      </c>
      <c r="H879" s="51" t="s">
        <v>519</v>
      </c>
      <c r="I879" s="49" t="s">
        <v>565</v>
      </c>
      <c r="J879" s="52" t="s">
        <v>324</v>
      </c>
      <c r="K879" s="52" t="s">
        <v>325</v>
      </c>
      <c r="L879" s="51" t="s">
        <v>519</v>
      </c>
      <c r="M879" s="49" t="s">
        <v>55</v>
      </c>
      <c r="N879" s="53">
        <v>42642</v>
      </c>
      <c r="O879" s="53">
        <v>42522</v>
      </c>
      <c r="P879" s="53">
        <v>43616</v>
      </c>
      <c r="Q879" s="91">
        <v>4172.37</v>
      </c>
      <c r="R879" s="55">
        <v>0.59999952065612594</v>
      </c>
      <c r="S879" s="54" t="s">
        <v>301</v>
      </c>
      <c r="T879" s="54">
        <v>2503.42</v>
      </c>
    </row>
    <row r="880" spans="2:20" s="11" customFormat="1" ht="42.75" customHeight="1" thickBot="1" x14ac:dyDescent="0.25">
      <c r="B880" s="350"/>
      <c r="C880" s="351"/>
      <c r="D880" s="330"/>
      <c r="E880" s="309" t="s">
        <v>325</v>
      </c>
      <c r="F880" s="294"/>
      <c r="G880" s="294"/>
      <c r="H880" s="294"/>
      <c r="I880" s="294"/>
      <c r="J880" s="294"/>
      <c r="K880" s="70">
        <f>COUNTA(K842:K879)</f>
        <v>38</v>
      </c>
      <c r="L880" s="295"/>
      <c r="M880" s="296"/>
      <c r="N880" s="296"/>
      <c r="O880" s="296"/>
      <c r="P880" s="296"/>
      <c r="Q880" s="71">
        <f>SUM(Q842:Q879)</f>
        <v>11748031.849999998</v>
      </c>
      <c r="R880" s="321"/>
      <c r="S880" s="322"/>
      <c r="T880" s="71">
        <f t="shared" ref="T880" si="1">SUM(T842:T879)</f>
        <v>9106679.5799999982</v>
      </c>
    </row>
    <row r="881" spans="2:20" s="11" customFormat="1" ht="121.5" customHeight="1" x14ac:dyDescent="0.2">
      <c r="B881" s="350"/>
      <c r="C881" s="351"/>
      <c r="D881" s="330"/>
      <c r="E881" s="218" t="s">
        <v>1322</v>
      </c>
      <c r="F881" s="83" t="s">
        <v>1144</v>
      </c>
      <c r="G881" s="81" t="s">
        <v>1798</v>
      </c>
      <c r="H881" s="82" t="s">
        <v>1173</v>
      </c>
      <c r="I881" s="83" t="s">
        <v>1174</v>
      </c>
      <c r="J881" s="83" t="s">
        <v>324</v>
      </c>
      <c r="K881" s="80" t="s">
        <v>1172</v>
      </c>
      <c r="L881" s="82" t="s">
        <v>1173</v>
      </c>
      <c r="M881" s="76" t="s">
        <v>1</v>
      </c>
      <c r="N881" s="145">
        <v>43033</v>
      </c>
      <c r="O881" s="145">
        <v>42984</v>
      </c>
      <c r="P881" s="145">
        <v>43714</v>
      </c>
      <c r="Q881" s="86">
        <v>56271.4</v>
      </c>
      <c r="R881" s="79">
        <v>0.4</v>
      </c>
      <c r="S881" s="87" t="s">
        <v>226</v>
      </c>
      <c r="T881" s="87">
        <v>22508.560000000001</v>
      </c>
    </row>
    <row r="882" spans="2:20" s="11" customFormat="1" ht="227.25" customHeight="1" x14ac:dyDescent="0.2">
      <c r="B882" s="350"/>
      <c r="C882" s="351"/>
      <c r="D882" s="330"/>
      <c r="E882" s="150" t="s">
        <v>1322</v>
      </c>
      <c r="F882" s="49" t="s">
        <v>1144</v>
      </c>
      <c r="G882" s="50" t="s">
        <v>993</v>
      </c>
      <c r="H882" s="51" t="s">
        <v>2331</v>
      </c>
      <c r="I882" s="49" t="s">
        <v>1423</v>
      </c>
      <c r="J882" s="49" t="s">
        <v>324</v>
      </c>
      <c r="K882" s="52" t="s">
        <v>1172</v>
      </c>
      <c r="L882" s="51" t="s">
        <v>1420</v>
      </c>
      <c r="M882" s="49" t="s">
        <v>13</v>
      </c>
      <c r="N882" s="53">
        <v>43166</v>
      </c>
      <c r="O882" s="53">
        <v>42948</v>
      </c>
      <c r="P882" s="53">
        <v>43496</v>
      </c>
      <c r="Q882" s="91">
        <v>15197.45</v>
      </c>
      <c r="R882" s="55">
        <v>0.4</v>
      </c>
      <c r="S882" s="54" t="s">
        <v>226</v>
      </c>
      <c r="T882" s="219">
        <v>6078.98</v>
      </c>
    </row>
    <row r="883" spans="2:20" s="11" customFormat="1" ht="227.25" customHeight="1" x14ac:dyDescent="0.2">
      <c r="B883" s="350"/>
      <c r="C883" s="351"/>
      <c r="D883" s="330"/>
      <c r="E883" s="220" t="s">
        <v>1322</v>
      </c>
      <c r="F883" s="48" t="s">
        <v>1144</v>
      </c>
      <c r="G883" s="57" t="s">
        <v>1002</v>
      </c>
      <c r="H883" s="58" t="s">
        <v>1424</v>
      </c>
      <c r="I883" s="48" t="s">
        <v>1425</v>
      </c>
      <c r="J883" s="48" t="s">
        <v>324</v>
      </c>
      <c r="K883" s="59" t="s">
        <v>1172</v>
      </c>
      <c r="L883" s="58" t="s">
        <v>1426</v>
      </c>
      <c r="M883" s="49" t="s">
        <v>22</v>
      </c>
      <c r="N883" s="53">
        <v>43187</v>
      </c>
      <c r="O883" s="53">
        <v>42993</v>
      </c>
      <c r="P883" s="53">
        <v>43723</v>
      </c>
      <c r="Q883" s="97">
        <v>57041.93</v>
      </c>
      <c r="R883" s="62">
        <v>0.5</v>
      </c>
      <c r="S883" s="61" t="s">
        <v>226</v>
      </c>
      <c r="T883" s="61">
        <v>28520.959999999999</v>
      </c>
    </row>
    <row r="884" spans="2:20" s="11" customFormat="1" ht="227.25" customHeight="1" x14ac:dyDescent="0.2">
      <c r="B884" s="350"/>
      <c r="C884" s="351"/>
      <c r="D884" s="330"/>
      <c r="E884" s="220" t="s">
        <v>1322</v>
      </c>
      <c r="F884" s="48" t="s">
        <v>1144</v>
      </c>
      <c r="G884" s="57" t="s">
        <v>1799</v>
      </c>
      <c r="H884" s="58" t="s">
        <v>2332</v>
      </c>
      <c r="I884" s="48" t="s">
        <v>1588</v>
      </c>
      <c r="J884" s="48" t="s">
        <v>324</v>
      </c>
      <c r="K884" s="59" t="s">
        <v>1172</v>
      </c>
      <c r="L884" s="58" t="s">
        <v>3437</v>
      </c>
      <c r="M884" s="49" t="s">
        <v>22</v>
      </c>
      <c r="N884" s="53">
        <v>43256</v>
      </c>
      <c r="O884" s="53">
        <v>43070</v>
      </c>
      <c r="P884" s="53">
        <v>43616</v>
      </c>
      <c r="Q884" s="97">
        <v>80187.62</v>
      </c>
      <c r="R884" s="62">
        <v>0.4</v>
      </c>
      <c r="S884" s="61" t="s">
        <v>226</v>
      </c>
      <c r="T884" s="61">
        <v>32075.040000000001</v>
      </c>
    </row>
    <row r="885" spans="2:20" s="11" customFormat="1" ht="227.25" customHeight="1" x14ac:dyDescent="0.2">
      <c r="B885" s="350"/>
      <c r="C885" s="351"/>
      <c r="D885" s="330"/>
      <c r="E885" s="220" t="s">
        <v>1322</v>
      </c>
      <c r="F885" s="48" t="s">
        <v>1144</v>
      </c>
      <c r="G885" s="57" t="s">
        <v>1800</v>
      </c>
      <c r="H885" s="58" t="s">
        <v>1589</v>
      </c>
      <c r="I885" s="48" t="s">
        <v>1590</v>
      </c>
      <c r="J885" s="48" t="s">
        <v>324</v>
      </c>
      <c r="K885" s="59" t="s">
        <v>1172</v>
      </c>
      <c r="L885" s="58" t="s">
        <v>1517</v>
      </c>
      <c r="M885" s="49" t="s">
        <v>22</v>
      </c>
      <c r="N885" s="53">
        <v>43256</v>
      </c>
      <c r="O885" s="53">
        <v>43081</v>
      </c>
      <c r="P885" s="53">
        <v>43810</v>
      </c>
      <c r="Q885" s="97">
        <v>71314.509999999995</v>
      </c>
      <c r="R885" s="62">
        <v>0.4</v>
      </c>
      <c r="S885" s="61" t="s">
        <v>226</v>
      </c>
      <c r="T885" s="61">
        <v>28525.81</v>
      </c>
    </row>
    <row r="886" spans="2:20" s="11" customFormat="1" ht="227.25" customHeight="1" x14ac:dyDescent="0.2">
      <c r="B886" s="350"/>
      <c r="C886" s="351"/>
      <c r="D886" s="330"/>
      <c r="E886" s="49" t="s">
        <v>1322</v>
      </c>
      <c r="F886" s="49" t="s">
        <v>1144</v>
      </c>
      <c r="G886" s="50" t="s">
        <v>1789</v>
      </c>
      <c r="H886" s="51" t="s">
        <v>3439</v>
      </c>
      <c r="I886" s="49" t="s">
        <v>1591</v>
      </c>
      <c r="J886" s="49" t="s">
        <v>324</v>
      </c>
      <c r="K886" s="52" t="s">
        <v>1172</v>
      </c>
      <c r="L886" s="51" t="s">
        <v>3438</v>
      </c>
      <c r="M886" s="49" t="s">
        <v>29</v>
      </c>
      <c r="N886" s="53">
        <v>43256</v>
      </c>
      <c r="O886" s="53">
        <v>43101</v>
      </c>
      <c r="P886" s="53">
        <v>43646</v>
      </c>
      <c r="Q886" s="91">
        <v>93719</v>
      </c>
      <c r="R886" s="55">
        <v>0.4</v>
      </c>
      <c r="S886" s="54" t="s">
        <v>226</v>
      </c>
      <c r="T886" s="54">
        <v>37487.599999999999</v>
      </c>
    </row>
    <row r="887" spans="2:20" s="11" customFormat="1" ht="227.25" customHeight="1" x14ac:dyDescent="0.2">
      <c r="B887" s="350"/>
      <c r="C887" s="351"/>
      <c r="D887" s="330"/>
      <c r="E887" s="49" t="s">
        <v>1322</v>
      </c>
      <c r="F887" s="49" t="s">
        <v>1144</v>
      </c>
      <c r="G887" s="50" t="s">
        <v>1801</v>
      </c>
      <c r="H887" s="51" t="s">
        <v>1592</v>
      </c>
      <c r="I887" s="49" t="s">
        <v>1593</v>
      </c>
      <c r="J887" s="49" t="s">
        <v>324</v>
      </c>
      <c r="K887" s="52" t="s">
        <v>1172</v>
      </c>
      <c r="L887" s="51" t="s">
        <v>1519</v>
      </c>
      <c r="M887" s="49" t="s">
        <v>13</v>
      </c>
      <c r="N887" s="53">
        <v>43256</v>
      </c>
      <c r="O887" s="53">
        <v>43178</v>
      </c>
      <c r="P887" s="53">
        <v>43726</v>
      </c>
      <c r="Q887" s="91">
        <v>45484.02</v>
      </c>
      <c r="R887" s="55">
        <v>0.4</v>
      </c>
      <c r="S887" s="54" t="s">
        <v>226</v>
      </c>
      <c r="T887" s="54">
        <v>18193.61</v>
      </c>
    </row>
    <row r="888" spans="2:20" s="11" customFormat="1" ht="227.25" customHeight="1" x14ac:dyDescent="0.2">
      <c r="B888" s="350"/>
      <c r="C888" s="351"/>
      <c r="D888" s="330"/>
      <c r="E888" s="48" t="s">
        <v>1322</v>
      </c>
      <c r="F888" s="48" t="s">
        <v>1144</v>
      </c>
      <c r="G888" s="57" t="s">
        <v>1802</v>
      </c>
      <c r="H888" s="58" t="s">
        <v>3440</v>
      </c>
      <c r="I888" s="48" t="s">
        <v>1594</v>
      </c>
      <c r="J888" s="48" t="s">
        <v>324</v>
      </c>
      <c r="K888" s="59" t="s">
        <v>1172</v>
      </c>
      <c r="L888" s="58" t="s">
        <v>1521</v>
      </c>
      <c r="M888" s="49" t="s">
        <v>13</v>
      </c>
      <c r="N888" s="53">
        <v>43256</v>
      </c>
      <c r="O888" s="53">
        <v>43301</v>
      </c>
      <c r="P888" s="53">
        <v>44031</v>
      </c>
      <c r="Q888" s="97">
        <v>60945.760000000002</v>
      </c>
      <c r="R888" s="62">
        <v>0.5</v>
      </c>
      <c r="S888" s="61" t="s">
        <v>226</v>
      </c>
      <c r="T888" s="61">
        <v>30472.880000000001</v>
      </c>
    </row>
    <row r="889" spans="2:20" s="11" customFormat="1" ht="227.25" customHeight="1" x14ac:dyDescent="0.2">
      <c r="B889" s="350"/>
      <c r="C889" s="351"/>
      <c r="D889" s="330"/>
      <c r="E889" s="48" t="s">
        <v>1322</v>
      </c>
      <c r="F889" s="48" t="s">
        <v>1144</v>
      </c>
      <c r="G889" s="57" t="s">
        <v>1808</v>
      </c>
      <c r="H889" s="58" t="s">
        <v>1595</v>
      </c>
      <c r="I889" s="48" t="s">
        <v>1596</v>
      </c>
      <c r="J889" s="48" t="s">
        <v>324</v>
      </c>
      <c r="K889" s="59" t="s">
        <v>1172</v>
      </c>
      <c r="L889" s="58" t="s">
        <v>1523</v>
      </c>
      <c r="M889" s="49" t="s">
        <v>13</v>
      </c>
      <c r="N889" s="53">
        <v>43256</v>
      </c>
      <c r="O889" s="53">
        <v>43252</v>
      </c>
      <c r="P889" s="53">
        <v>43799</v>
      </c>
      <c r="Q889" s="97">
        <v>70659</v>
      </c>
      <c r="R889" s="62">
        <v>0.4</v>
      </c>
      <c r="S889" s="61" t="s">
        <v>226</v>
      </c>
      <c r="T889" s="61">
        <v>28263.599999999999</v>
      </c>
    </row>
    <row r="890" spans="2:20" s="11" customFormat="1" ht="227.25" customHeight="1" x14ac:dyDescent="0.2">
      <c r="B890" s="350"/>
      <c r="C890" s="351"/>
      <c r="D890" s="330"/>
      <c r="E890" s="49" t="s">
        <v>1322</v>
      </c>
      <c r="F890" s="49" t="s">
        <v>2127</v>
      </c>
      <c r="G890" s="50" t="s">
        <v>2196</v>
      </c>
      <c r="H890" s="51" t="s">
        <v>2940</v>
      </c>
      <c r="I890" s="49" t="s">
        <v>2190</v>
      </c>
      <c r="J890" s="49" t="s">
        <v>324</v>
      </c>
      <c r="K890" s="52" t="s">
        <v>1172</v>
      </c>
      <c r="L890" s="51" t="s">
        <v>3441</v>
      </c>
      <c r="M890" s="49" t="s">
        <v>13</v>
      </c>
      <c r="N890" s="53">
        <v>43591</v>
      </c>
      <c r="O890" s="53">
        <v>43374</v>
      </c>
      <c r="P890" s="53">
        <v>44105</v>
      </c>
      <c r="Q890" s="54">
        <v>49839.48</v>
      </c>
      <c r="R890" s="55">
        <v>0.4</v>
      </c>
      <c r="S890" s="54" t="s">
        <v>226</v>
      </c>
      <c r="T890" s="54">
        <v>19935.78</v>
      </c>
    </row>
    <row r="891" spans="2:20" s="11" customFormat="1" ht="227.25" customHeight="1" x14ac:dyDescent="0.2">
      <c r="B891" s="350"/>
      <c r="C891" s="351"/>
      <c r="D891" s="330"/>
      <c r="E891" s="48" t="s">
        <v>1322</v>
      </c>
      <c r="F891" s="48" t="s">
        <v>2127</v>
      </c>
      <c r="G891" s="57" t="s">
        <v>2128</v>
      </c>
      <c r="H891" s="58" t="s">
        <v>2131</v>
      </c>
      <c r="I891" s="48" t="s">
        <v>2132</v>
      </c>
      <c r="J891" s="48" t="s">
        <v>324</v>
      </c>
      <c r="K891" s="59" t="s">
        <v>1172</v>
      </c>
      <c r="L891" s="58" t="s">
        <v>3442</v>
      </c>
      <c r="M891" s="48" t="s">
        <v>13</v>
      </c>
      <c r="N891" s="60">
        <v>43559</v>
      </c>
      <c r="O891" s="60">
        <v>43465</v>
      </c>
      <c r="P891" s="60">
        <v>44195</v>
      </c>
      <c r="Q891" s="61">
        <v>53045.02</v>
      </c>
      <c r="R891" s="62">
        <v>0.4</v>
      </c>
      <c r="S891" s="61" t="s">
        <v>226</v>
      </c>
      <c r="T891" s="61">
        <v>21218.01</v>
      </c>
    </row>
    <row r="892" spans="2:20" s="11" customFormat="1" ht="227.25" customHeight="1" x14ac:dyDescent="0.2">
      <c r="B892" s="350"/>
      <c r="C892" s="351"/>
      <c r="D892" s="330"/>
      <c r="E892" s="49" t="s">
        <v>4382</v>
      </c>
      <c r="F892" s="49" t="s">
        <v>4383</v>
      </c>
      <c r="G892" s="50" t="s">
        <v>4417</v>
      </c>
      <c r="H892" s="51" t="s">
        <v>4419</v>
      </c>
      <c r="I892" s="49" t="s">
        <v>4398</v>
      </c>
      <c r="J892" s="49" t="s">
        <v>324</v>
      </c>
      <c r="K892" s="52" t="s">
        <v>1172</v>
      </c>
      <c r="L892" s="51" t="s">
        <v>4423</v>
      </c>
      <c r="M892" s="49" t="s">
        <v>29</v>
      </c>
      <c r="N892" s="53">
        <v>44396</v>
      </c>
      <c r="O892" s="53">
        <v>44498</v>
      </c>
      <c r="P892" s="53">
        <v>44698</v>
      </c>
      <c r="Q892" s="54">
        <v>158623</v>
      </c>
      <c r="R892" s="55">
        <v>0.4</v>
      </c>
      <c r="S892" s="54" t="s">
        <v>226</v>
      </c>
      <c r="T892" s="54">
        <v>63449.2</v>
      </c>
    </row>
    <row r="893" spans="2:20" s="11" customFormat="1" ht="227.25" customHeight="1" x14ac:dyDescent="0.2">
      <c r="B893" s="350"/>
      <c r="C893" s="351"/>
      <c r="D893" s="330"/>
      <c r="E893" s="49" t="s">
        <v>4382</v>
      </c>
      <c r="F893" s="49" t="s">
        <v>4383</v>
      </c>
      <c r="G893" s="50" t="s">
        <v>4418</v>
      </c>
      <c r="H893" s="51" t="s">
        <v>4420</v>
      </c>
      <c r="I893" s="49" t="s">
        <v>4399</v>
      </c>
      <c r="J893" s="49" t="s">
        <v>324</v>
      </c>
      <c r="K893" s="52" t="s">
        <v>1172</v>
      </c>
      <c r="L893" s="51" t="s">
        <v>4424</v>
      </c>
      <c r="M893" s="49" t="s">
        <v>10</v>
      </c>
      <c r="N893" s="53">
        <v>44396</v>
      </c>
      <c r="O893" s="53">
        <v>44287</v>
      </c>
      <c r="P893" s="53">
        <v>44834</v>
      </c>
      <c r="Q893" s="54">
        <v>216478.82</v>
      </c>
      <c r="R893" s="55">
        <v>0.4</v>
      </c>
      <c r="S893" s="54" t="s">
        <v>226</v>
      </c>
      <c r="T893" s="54">
        <v>86591.53</v>
      </c>
    </row>
    <row r="894" spans="2:20" s="11" customFormat="1" ht="227.25" customHeight="1" x14ac:dyDescent="0.2">
      <c r="B894" s="350"/>
      <c r="C894" s="351"/>
      <c r="D894" s="330"/>
      <c r="E894" s="49" t="s">
        <v>4382</v>
      </c>
      <c r="F894" s="49" t="s">
        <v>4383</v>
      </c>
      <c r="G894" s="50" t="s">
        <v>4912</v>
      </c>
      <c r="H894" s="51" t="s">
        <v>4618</v>
      </c>
      <c r="I894" s="49" t="s">
        <v>4605</v>
      </c>
      <c r="J894" s="49" t="s">
        <v>324</v>
      </c>
      <c r="K894" s="52" t="s">
        <v>1172</v>
      </c>
      <c r="L894" s="51" t="s">
        <v>4619</v>
      </c>
      <c r="M894" s="49" t="s">
        <v>15</v>
      </c>
      <c r="N894" s="53">
        <v>44502</v>
      </c>
      <c r="O894" s="53">
        <v>44409</v>
      </c>
      <c r="P894" s="53">
        <v>44957</v>
      </c>
      <c r="Q894" s="54">
        <v>172132.57</v>
      </c>
      <c r="R894" s="55">
        <v>0.5</v>
      </c>
      <c r="S894" s="54" t="s">
        <v>226</v>
      </c>
      <c r="T894" s="54">
        <v>86066.27</v>
      </c>
    </row>
    <row r="895" spans="2:20" s="11" customFormat="1" ht="227.25" customHeight="1" x14ac:dyDescent="0.2">
      <c r="B895" s="350"/>
      <c r="C895" s="351"/>
      <c r="D895" s="330"/>
      <c r="E895" s="49" t="s">
        <v>4382</v>
      </c>
      <c r="F895" s="49" t="s">
        <v>4383</v>
      </c>
      <c r="G895" s="50" t="s">
        <v>4913</v>
      </c>
      <c r="H895" s="51" t="s">
        <v>4421</v>
      </c>
      <c r="I895" s="49" t="s">
        <v>4400</v>
      </c>
      <c r="J895" s="49" t="s">
        <v>324</v>
      </c>
      <c r="K895" s="52" t="s">
        <v>1172</v>
      </c>
      <c r="L895" s="51" t="s">
        <v>4425</v>
      </c>
      <c r="M895" s="49" t="s">
        <v>27</v>
      </c>
      <c r="N895" s="53">
        <v>44396</v>
      </c>
      <c r="O895" s="53">
        <v>44287</v>
      </c>
      <c r="P895" s="53">
        <v>44694</v>
      </c>
      <c r="Q895" s="54">
        <v>228840.92</v>
      </c>
      <c r="R895" s="55">
        <v>0.5</v>
      </c>
      <c r="S895" s="54" t="s">
        <v>226</v>
      </c>
      <c r="T895" s="54">
        <v>114420.46</v>
      </c>
    </row>
    <row r="896" spans="2:20" s="11" customFormat="1" ht="227.25" customHeight="1" x14ac:dyDescent="0.2">
      <c r="B896" s="350"/>
      <c r="C896" s="351"/>
      <c r="D896" s="330"/>
      <c r="E896" s="49" t="s">
        <v>4382</v>
      </c>
      <c r="F896" s="49" t="s">
        <v>4383</v>
      </c>
      <c r="G896" s="50" t="s">
        <v>4914</v>
      </c>
      <c r="H896" s="51" t="s">
        <v>4422</v>
      </c>
      <c r="I896" s="49" t="s">
        <v>4401</v>
      </c>
      <c r="J896" s="49" t="s">
        <v>324</v>
      </c>
      <c r="K896" s="52" t="s">
        <v>1172</v>
      </c>
      <c r="L896" s="51" t="s">
        <v>4426</v>
      </c>
      <c r="M896" s="49" t="s">
        <v>29</v>
      </c>
      <c r="N896" s="53">
        <v>44396</v>
      </c>
      <c r="O896" s="53">
        <v>44228</v>
      </c>
      <c r="P896" s="53">
        <v>44742</v>
      </c>
      <c r="Q896" s="54">
        <v>80959.78</v>
      </c>
      <c r="R896" s="55">
        <v>0.4</v>
      </c>
      <c r="S896" s="54" t="s">
        <v>226</v>
      </c>
      <c r="T896" s="54">
        <v>32383.91</v>
      </c>
    </row>
    <row r="897" spans="2:20" s="11" customFormat="1" ht="227.25" customHeight="1" x14ac:dyDescent="0.2">
      <c r="B897" s="350"/>
      <c r="C897" s="351"/>
      <c r="D897" s="330"/>
      <c r="E897" s="49" t="s">
        <v>4382</v>
      </c>
      <c r="F897" s="49" t="s">
        <v>4383</v>
      </c>
      <c r="G897" s="50" t="s">
        <v>4915</v>
      </c>
      <c r="H897" s="51" t="s">
        <v>4428</v>
      </c>
      <c r="I897" s="49" t="s">
        <v>4402</v>
      </c>
      <c r="J897" s="49" t="s">
        <v>324</v>
      </c>
      <c r="K897" s="52" t="s">
        <v>1172</v>
      </c>
      <c r="L897" s="51" t="s">
        <v>4443</v>
      </c>
      <c r="M897" s="49" t="s">
        <v>55</v>
      </c>
      <c r="N897" s="53">
        <v>44396</v>
      </c>
      <c r="O897" s="53">
        <v>44460</v>
      </c>
      <c r="P897" s="53">
        <v>45005</v>
      </c>
      <c r="Q897" s="54">
        <v>198000</v>
      </c>
      <c r="R897" s="55">
        <v>0.4</v>
      </c>
      <c r="S897" s="54" t="s">
        <v>226</v>
      </c>
      <c r="T897" s="54">
        <v>79200</v>
      </c>
    </row>
    <row r="898" spans="2:20" s="11" customFormat="1" ht="227.25" customHeight="1" x14ac:dyDescent="0.2">
      <c r="B898" s="350"/>
      <c r="C898" s="351"/>
      <c r="D898" s="330"/>
      <c r="E898" s="49" t="s">
        <v>4382</v>
      </c>
      <c r="F898" s="49" t="s">
        <v>4383</v>
      </c>
      <c r="G898" s="50" t="s">
        <v>4916</v>
      </c>
      <c r="H898" s="51" t="s">
        <v>4429</v>
      </c>
      <c r="I898" s="49" t="s">
        <v>4403</v>
      </c>
      <c r="J898" s="49" t="s">
        <v>324</v>
      </c>
      <c r="K898" s="52" t="s">
        <v>1172</v>
      </c>
      <c r="L898" s="51" t="s">
        <v>4444</v>
      </c>
      <c r="M898" s="49" t="s">
        <v>22</v>
      </c>
      <c r="N898" s="53">
        <v>44396</v>
      </c>
      <c r="O898" s="53">
        <v>44357</v>
      </c>
      <c r="P898" s="53">
        <v>44592</v>
      </c>
      <c r="Q898" s="54">
        <v>92710</v>
      </c>
      <c r="R898" s="55">
        <v>0.4</v>
      </c>
      <c r="S898" s="54" t="s">
        <v>226</v>
      </c>
      <c r="T898" s="54">
        <v>37084</v>
      </c>
    </row>
    <row r="899" spans="2:20" s="11" customFormat="1" ht="227.25" customHeight="1" x14ac:dyDescent="0.2">
      <c r="B899" s="350"/>
      <c r="C899" s="351"/>
      <c r="D899" s="330"/>
      <c r="E899" s="49" t="s">
        <v>4382</v>
      </c>
      <c r="F899" s="49" t="s">
        <v>4383</v>
      </c>
      <c r="G899" s="50" t="s">
        <v>4917</v>
      </c>
      <c r="H899" s="51" t="s">
        <v>4430</v>
      </c>
      <c r="I899" s="49" t="s">
        <v>4404</v>
      </c>
      <c r="J899" s="49" t="s">
        <v>324</v>
      </c>
      <c r="K899" s="52" t="s">
        <v>1172</v>
      </c>
      <c r="L899" s="51" t="s">
        <v>4445</v>
      </c>
      <c r="M899" s="49" t="s">
        <v>29</v>
      </c>
      <c r="N899" s="53">
        <v>44396</v>
      </c>
      <c r="O899" s="53">
        <v>44260</v>
      </c>
      <c r="P899" s="53">
        <v>44808</v>
      </c>
      <c r="Q899" s="54">
        <v>112914.38</v>
      </c>
      <c r="R899" s="55">
        <v>0.4</v>
      </c>
      <c r="S899" s="54" t="s">
        <v>226</v>
      </c>
      <c r="T899" s="54">
        <v>45165.75</v>
      </c>
    </row>
    <row r="900" spans="2:20" s="11" customFormat="1" ht="227.25" customHeight="1" x14ac:dyDescent="0.2">
      <c r="B900" s="350"/>
      <c r="C900" s="351"/>
      <c r="D900" s="330"/>
      <c r="E900" s="49" t="s">
        <v>4382</v>
      </c>
      <c r="F900" s="49" t="s">
        <v>4383</v>
      </c>
      <c r="G900" s="50" t="s">
        <v>4918</v>
      </c>
      <c r="H900" s="51" t="s">
        <v>4431</v>
      </c>
      <c r="I900" s="49" t="s">
        <v>4405</v>
      </c>
      <c r="J900" s="49" t="s">
        <v>324</v>
      </c>
      <c r="K900" s="52" t="s">
        <v>1172</v>
      </c>
      <c r="L900" s="51" t="s">
        <v>4446</v>
      </c>
      <c r="M900" s="49" t="s">
        <v>19</v>
      </c>
      <c r="N900" s="53">
        <v>44396</v>
      </c>
      <c r="O900" s="53">
        <v>44481</v>
      </c>
      <c r="P900" s="53">
        <v>44845</v>
      </c>
      <c r="Q900" s="54">
        <v>51835.5</v>
      </c>
      <c r="R900" s="55">
        <v>0.4</v>
      </c>
      <c r="S900" s="54" t="s">
        <v>226</v>
      </c>
      <c r="T900" s="54">
        <v>20734.2</v>
      </c>
    </row>
    <row r="901" spans="2:20" s="11" customFormat="1" ht="227.25" customHeight="1" x14ac:dyDescent="0.2">
      <c r="B901" s="350"/>
      <c r="C901" s="351"/>
      <c r="D901" s="330"/>
      <c r="E901" s="49" t="s">
        <v>4382</v>
      </c>
      <c r="F901" s="49" t="s">
        <v>4383</v>
      </c>
      <c r="G901" s="50" t="s">
        <v>4919</v>
      </c>
      <c r="H901" s="51" t="s">
        <v>4432</v>
      </c>
      <c r="I901" s="49" t="s">
        <v>4406</v>
      </c>
      <c r="J901" s="49" t="s">
        <v>324</v>
      </c>
      <c r="K901" s="52" t="s">
        <v>1172</v>
      </c>
      <c r="L901" s="51" t="s">
        <v>4447</v>
      </c>
      <c r="M901" s="49" t="s">
        <v>7</v>
      </c>
      <c r="N901" s="53">
        <v>44396</v>
      </c>
      <c r="O901" s="53">
        <v>44389</v>
      </c>
      <c r="P901" s="53">
        <v>44650</v>
      </c>
      <c r="Q901" s="54">
        <v>234172</v>
      </c>
      <c r="R901" s="55">
        <v>0.4</v>
      </c>
      <c r="S901" s="54" t="s">
        <v>226</v>
      </c>
      <c r="T901" s="54">
        <v>93668.800000000003</v>
      </c>
    </row>
    <row r="902" spans="2:20" s="11" customFormat="1" ht="227.25" customHeight="1" x14ac:dyDescent="0.2">
      <c r="B902" s="350"/>
      <c r="C902" s="351"/>
      <c r="D902" s="330"/>
      <c r="E902" s="49" t="s">
        <v>4382</v>
      </c>
      <c r="F902" s="49" t="s">
        <v>4383</v>
      </c>
      <c r="G902" s="50" t="s">
        <v>4920</v>
      </c>
      <c r="H902" s="51" t="s">
        <v>4433</v>
      </c>
      <c r="I902" s="49" t="s">
        <v>4407</v>
      </c>
      <c r="J902" s="49" t="s">
        <v>324</v>
      </c>
      <c r="K902" s="52" t="s">
        <v>1172</v>
      </c>
      <c r="L902" s="51" t="s">
        <v>4448</v>
      </c>
      <c r="M902" s="49" t="s">
        <v>177</v>
      </c>
      <c r="N902" s="53">
        <v>44396</v>
      </c>
      <c r="O902" s="53">
        <v>44256</v>
      </c>
      <c r="P902" s="53">
        <v>44804</v>
      </c>
      <c r="Q902" s="54">
        <v>44845.5</v>
      </c>
      <c r="R902" s="55">
        <v>0.5</v>
      </c>
      <c r="S902" s="54" t="s">
        <v>226</v>
      </c>
      <c r="T902" s="54">
        <v>22422.75</v>
      </c>
    </row>
    <row r="903" spans="2:20" s="11" customFormat="1" ht="227.25" customHeight="1" x14ac:dyDescent="0.2">
      <c r="B903" s="350"/>
      <c r="C903" s="351"/>
      <c r="D903" s="330"/>
      <c r="E903" s="49" t="s">
        <v>4382</v>
      </c>
      <c r="F903" s="49" t="s">
        <v>4383</v>
      </c>
      <c r="G903" s="50" t="s">
        <v>4921</v>
      </c>
      <c r="H903" s="51" t="s">
        <v>4434</v>
      </c>
      <c r="I903" s="49" t="s">
        <v>4408</v>
      </c>
      <c r="J903" s="49" t="s">
        <v>324</v>
      </c>
      <c r="K903" s="52" t="s">
        <v>1172</v>
      </c>
      <c r="L903" s="51" t="s">
        <v>4449</v>
      </c>
      <c r="M903" s="49" t="s">
        <v>27</v>
      </c>
      <c r="N903" s="53">
        <v>44396</v>
      </c>
      <c r="O903" s="53">
        <v>44317</v>
      </c>
      <c r="P903" s="53">
        <v>44546</v>
      </c>
      <c r="Q903" s="54">
        <v>63169</v>
      </c>
      <c r="R903" s="55">
        <v>0.5</v>
      </c>
      <c r="S903" s="54" t="s">
        <v>226</v>
      </c>
      <c r="T903" s="54">
        <v>25267.599999999999</v>
      </c>
    </row>
    <row r="904" spans="2:20" s="11" customFormat="1" ht="227.25" customHeight="1" x14ac:dyDescent="0.2">
      <c r="B904" s="350"/>
      <c r="C904" s="351"/>
      <c r="D904" s="330"/>
      <c r="E904" s="49" t="s">
        <v>4382</v>
      </c>
      <c r="F904" s="49" t="s">
        <v>4383</v>
      </c>
      <c r="G904" s="50" t="s">
        <v>4922</v>
      </c>
      <c r="H904" s="51" t="s">
        <v>4435</v>
      </c>
      <c r="I904" s="49" t="s">
        <v>4409</v>
      </c>
      <c r="J904" s="49" t="s">
        <v>324</v>
      </c>
      <c r="K904" s="52" t="s">
        <v>1172</v>
      </c>
      <c r="L904" s="51" t="s">
        <v>4450</v>
      </c>
      <c r="M904" s="49" t="s">
        <v>55</v>
      </c>
      <c r="N904" s="53">
        <v>44396</v>
      </c>
      <c r="O904" s="53">
        <v>44317</v>
      </c>
      <c r="P904" s="53">
        <v>44681</v>
      </c>
      <c r="Q904" s="54">
        <v>24451.32</v>
      </c>
      <c r="R904" s="55">
        <v>0.4</v>
      </c>
      <c r="S904" s="54" t="s">
        <v>226</v>
      </c>
      <c r="T904" s="54">
        <v>9780.5300000000007</v>
      </c>
    </row>
    <row r="905" spans="2:20" s="11" customFormat="1" ht="227.25" customHeight="1" x14ac:dyDescent="0.2">
      <c r="B905" s="350"/>
      <c r="C905" s="351"/>
      <c r="D905" s="330"/>
      <c r="E905" s="49" t="s">
        <v>4382</v>
      </c>
      <c r="F905" s="49" t="s">
        <v>4383</v>
      </c>
      <c r="G905" s="50" t="s">
        <v>4923</v>
      </c>
      <c r="H905" s="51" t="s">
        <v>4436</v>
      </c>
      <c r="I905" s="49" t="s">
        <v>4410</v>
      </c>
      <c r="J905" s="49" t="s">
        <v>324</v>
      </c>
      <c r="K905" s="52" t="s">
        <v>1172</v>
      </c>
      <c r="L905" s="51" t="s">
        <v>4451</v>
      </c>
      <c r="M905" s="49" t="s">
        <v>55</v>
      </c>
      <c r="N905" s="53">
        <v>44396</v>
      </c>
      <c r="O905" s="53">
        <v>44319</v>
      </c>
      <c r="P905" s="53">
        <v>44561</v>
      </c>
      <c r="Q905" s="54">
        <v>46511.06</v>
      </c>
      <c r="R905" s="55">
        <v>0.4</v>
      </c>
      <c r="S905" s="54" t="s">
        <v>226</v>
      </c>
      <c r="T905" s="54">
        <v>18604.419999999998</v>
      </c>
    </row>
    <row r="906" spans="2:20" s="11" customFormat="1" ht="227.25" customHeight="1" x14ac:dyDescent="0.2">
      <c r="B906" s="350"/>
      <c r="C906" s="351"/>
      <c r="D906" s="330"/>
      <c r="E906" s="49" t="s">
        <v>4382</v>
      </c>
      <c r="F906" s="49" t="s">
        <v>4383</v>
      </c>
      <c r="G906" s="50" t="s">
        <v>4871</v>
      </c>
      <c r="H906" s="51" t="s">
        <v>4437</v>
      </c>
      <c r="I906" s="49" t="s">
        <v>4411</v>
      </c>
      <c r="J906" s="49" t="s">
        <v>324</v>
      </c>
      <c r="K906" s="52" t="s">
        <v>1172</v>
      </c>
      <c r="L906" s="51" t="s">
        <v>4452</v>
      </c>
      <c r="M906" s="49" t="s">
        <v>22</v>
      </c>
      <c r="N906" s="53">
        <v>44396</v>
      </c>
      <c r="O906" s="53">
        <v>44295</v>
      </c>
      <c r="P906" s="53">
        <v>44659</v>
      </c>
      <c r="Q906" s="54">
        <v>124999</v>
      </c>
      <c r="R906" s="55">
        <v>0.4</v>
      </c>
      <c r="S906" s="54" t="s">
        <v>226</v>
      </c>
      <c r="T906" s="54">
        <v>49999.6</v>
      </c>
    </row>
    <row r="907" spans="2:20" s="11" customFormat="1" ht="227.25" customHeight="1" x14ac:dyDescent="0.2">
      <c r="B907" s="350"/>
      <c r="C907" s="351"/>
      <c r="D907" s="330"/>
      <c r="E907" s="49" t="s">
        <v>4382</v>
      </c>
      <c r="F907" s="49" t="s">
        <v>4383</v>
      </c>
      <c r="G907" s="50" t="s">
        <v>4924</v>
      </c>
      <c r="H907" s="51" t="s">
        <v>4438</v>
      </c>
      <c r="I907" s="49" t="s">
        <v>4412</v>
      </c>
      <c r="J907" s="49" t="s">
        <v>324</v>
      </c>
      <c r="K907" s="52" t="s">
        <v>1172</v>
      </c>
      <c r="L907" s="51" t="s">
        <v>4792</v>
      </c>
      <c r="M907" s="49" t="s">
        <v>177</v>
      </c>
      <c r="N907" s="53">
        <v>44435</v>
      </c>
      <c r="O907" s="53">
        <v>44280</v>
      </c>
      <c r="P907" s="53">
        <v>44828</v>
      </c>
      <c r="Q907" s="54">
        <v>102404.13</v>
      </c>
      <c r="R907" s="55">
        <v>0.5</v>
      </c>
      <c r="S907" s="54" t="s">
        <v>226</v>
      </c>
      <c r="T907" s="54">
        <v>51202.06</v>
      </c>
    </row>
    <row r="908" spans="2:20" s="11" customFormat="1" ht="227.25" customHeight="1" x14ac:dyDescent="0.2">
      <c r="B908" s="350"/>
      <c r="C908" s="351"/>
      <c r="D908" s="330"/>
      <c r="E908" s="49" t="s">
        <v>4382</v>
      </c>
      <c r="F908" s="49" t="s">
        <v>4383</v>
      </c>
      <c r="G908" s="50" t="s">
        <v>4925</v>
      </c>
      <c r="H908" s="51" t="s">
        <v>4649</v>
      </c>
      <c r="I908" s="49" t="s">
        <v>4646</v>
      </c>
      <c r="J908" s="49" t="s">
        <v>324</v>
      </c>
      <c r="K908" s="52" t="s">
        <v>1172</v>
      </c>
      <c r="L908" s="51" t="s">
        <v>4650</v>
      </c>
      <c r="M908" s="49" t="s">
        <v>15</v>
      </c>
      <c r="N908" s="53">
        <v>44396</v>
      </c>
      <c r="O908" s="53">
        <v>44256</v>
      </c>
      <c r="P908" s="53">
        <v>44561</v>
      </c>
      <c r="Q908" s="54">
        <v>146672.17000000001</v>
      </c>
      <c r="R908" s="55">
        <v>0.4</v>
      </c>
      <c r="S908" s="54" t="s">
        <v>226</v>
      </c>
      <c r="T908" s="54">
        <v>58668.87</v>
      </c>
    </row>
    <row r="909" spans="2:20" s="11" customFormat="1" ht="227.25" customHeight="1" x14ac:dyDescent="0.2">
      <c r="B909" s="350"/>
      <c r="C909" s="351"/>
      <c r="D909" s="330"/>
      <c r="E909" s="49" t="s">
        <v>4382</v>
      </c>
      <c r="F909" s="49" t="s">
        <v>4427</v>
      </c>
      <c r="G909" s="50" t="s">
        <v>4926</v>
      </c>
      <c r="H909" s="51" t="s">
        <v>4493</v>
      </c>
      <c r="I909" s="49" t="s">
        <v>4484</v>
      </c>
      <c r="J909" s="49" t="s">
        <v>324</v>
      </c>
      <c r="K909" s="52" t="s">
        <v>1172</v>
      </c>
      <c r="L909" s="51" t="s">
        <v>4494</v>
      </c>
      <c r="M909" s="49" t="s">
        <v>22</v>
      </c>
      <c r="N909" s="53">
        <v>44424</v>
      </c>
      <c r="O909" s="53">
        <v>44289</v>
      </c>
      <c r="P909" s="53">
        <v>44620</v>
      </c>
      <c r="Q909" s="54">
        <v>25129.65</v>
      </c>
      <c r="R909" s="55">
        <v>0.3</v>
      </c>
      <c r="S909" s="54" t="s">
        <v>226</v>
      </c>
      <c r="T909" s="54">
        <v>7538.89</v>
      </c>
    </row>
    <row r="910" spans="2:20" s="11" customFormat="1" ht="227.25" customHeight="1" x14ac:dyDescent="0.2">
      <c r="B910" s="350"/>
      <c r="C910" s="351"/>
      <c r="D910" s="330"/>
      <c r="E910" s="49" t="s">
        <v>4382</v>
      </c>
      <c r="F910" s="49" t="s">
        <v>4383</v>
      </c>
      <c r="G910" s="50" t="s">
        <v>4927</v>
      </c>
      <c r="H910" s="51" t="s">
        <v>4439</v>
      </c>
      <c r="I910" s="49" t="s">
        <v>4413</v>
      </c>
      <c r="J910" s="49" t="s">
        <v>324</v>
      </c>
      <c r="K910" s="52" t="s">
        <v>1172</v>
      </c>
      <c r="L910" s="51" t="s">
        <v>4453</v>
      </c>
      <c r="M910" s="49" t="s">
        <v>19</v>
      </c>
      <c r="N910" s="53">
        <v>44396</v>
      </c>
      <c r="O910" s="53">
        <v>44378</v>
      </c>
      <c r="P910" s="53">
        <v>44742</v>
      </c>
      <c r="Q910" s="54">
        <v>117816.84</v>
      </c>
      <c r="R910" s="55">
        <v>0.4</v>
      </c>
      <c r="S910" s="54" t="s">
        <v>226</v>
      </c>
      <c r="T910" s="54">
        <v>47126.74</v>
      </c>
    </row>
    <row r="911" spans="2:20" s="11" customFormat="1" ht="227.25" customHeight="1" x14ac:dyDescent="0.2">
      <c r="B911" s="350"/>
      <c r="C911" s="351"/>
      <c r="D911" s="330"/>
      <c r="E911" s="49" t="s">
        <v>4382</v>
      </c>
      <c r="F911" s="49" t="s">
        <v>4383</v>
      </c>
      <c r="G911" s="50" t="s">
        <v>4928</v>
      </c>
      <c r="H911" s="51" t="s">
        <v>4569</v>
      </c>
      <c r="I911" s="49" t="s">
        <v>4566</v>
      </c>
      <c r="J911" s="49" t="s">
        <v>324</v>
      </c>
      <c r="K911" s="52" t="s">
        <v>1172</v>
      </c>
      <c r="L911" s="51" t="s">
        <v>4572</v>
      </c>
      <c r="M911" s="49" t="s">
        <v>13</v>
      </c>
      <c r="N911" s="53">
        <v>44484</v>
      </c>
      <c r="O911" s="53">
        <v>44287</v>
      </c>
      <c r="P911" s="53">
        <v>44659</v>
      </c>
      <c r="Q911" s="54">
        <v>52678.01</v>
      </c>
      <c r="R911" s="55">
        <v>0.5</v>
      </c>
      <c r="S911" s="54" t="s">
        <v>226</v>
      </c>
      <c r="T911" s="54">
        <v>26339</v>
      </c>
    </row>
    <row r="912" spans="2:20" s="11" customFormat="1" ht="227.25" customHeight="1" x14ac:dyDescent="0.2">
      <c r="B912" s="350"/>
      <c r="C912" s="351"/>
      <c r="D912" s="330"/>
      <c r="E912" s="49" t="s">
        <v>4382</v>
      </c>
      <c r="F912" s="49" t="s">
        <v>4427</v>
      </c>
      <c r="G912" s="50" t="s">
        <v>4929</v>
      </c>
      <c r="H912" s="51" t="s">
        <v>4495</v>
      </c>
      <c r="I912" s="49" t="s">
        <v>4485</v>
      </c>
      <c r="J912" s="49" t="s">
        <v>324</v>
      </c>
      <c r="K912" s="52" t="s">
        <v>1172</v>
      </c>
      <c r="L912" s="51" t="s">
        <v>4497</v>
      </c>
      <c r="M912" s="49" t="s">
        <v>1</v>
      </c>
      <c r="N912" s="53">
        <v>44424</v>
      </c>
      <c r="O912" s="53">
        <v>44256</v>
      </c>
      <c r="P912" s="53">
        <v>44801</v>
      </c>
      <c r="Q912" s="54">
        <v>155953.72</v>
      </c>
      <c r="R912" s="55">
        <v>0.3</v>
      </c>
      <c r="S912" s="54" t="s">
        <v>226</v>
      </c>
      <c r="T912" s="54">
        <v>46786.12</v>
      </c>
    </row>
    <row r="913" spans="2:20" s="11" customFormat="1" ht="227.25" customHeight="1" x14ac:dyDescent="0.2">
      <c r="B913" s="350"/>
      <c r="C913" s="351"/>
      <c r="D913" s="330"/>
      <c r="E913" s="49" t="s">
        <v>4382</v>
      </c>
      <c r="F913" s="49" t="s">
        <v>4427</v>
      </c>
      <c r="G913" s="50" t="s">
        <v>4930</v>
      </c>
      <c r="H913" s="51" t="s">
        <v>4496</v>
      </c>
      <c r="I913" s="49" t="s">
        <v>4486</v>
      </c>
      <c r="J913" s="49" t="s">
        <v>324</v>
      </c>
      <c r="K913" s="52" t="s">
        <v>1172</v>
      </c>
      <c r="L913" s="51" t="s">
        <v>4498</v>
      </c>
      <c r="M913" s="49" t="s">
        <v>7</v>
      </c>
      <c r="N913" s="53">
        <v>44424</v>
      </c>
      <c r="O913" s="53">
        <v>44439</v>
      </c>
      <c r="P913" s="53">
        <v>44985</v>
      </c>
      <c r="Q913" s="54">
        <v>165369.82999999999</v>
      </c>
      <c r="R913" s="55">
        <v>0.4</v>
      </c>
      <c r="S913" s="54" t="s">
        <v>226</v>
      </c>
      <c r="T913" s="54">
        <v>66147.94</v>
      </c>
    </row>
    <row r="914" spans="2:20" s="11" customFormat="1" ht="227.25" customHeight="1" x14ac:dyDescent="0.2">
      <c r="B914" s="350"/>
      <c r="C914" s="351"/>
      <c r="D914" s="330"/>
      <c r="E914" s="49" t="s">
        <v>4382</v>
      </c>
      <c r="F914" s="49" t="s">
        <v>4383</v>
      </c>
      <c r="G914" s="50" t="s">
        <v>4931</v>
      </c>
      <c r="H914" s="51" t="s">
        <v>4440</v>
      </c>
      <c r="I914" s="49" t="s">
        <v>4414</v>
      </c>
      <c r="J914" s="49" t="s">
        <v>324</v>
      </c>
      <c r="K914" s="52" t="s">
        <v>1172</v>
      </c>
      <c r="L914" s="51" t="s">
        <v>4454</v>
      </c>
      <c r="M914" s="49" t="s">
        <v>15</v>
      </c>
      <c r="N914" s="53">
        <v>44396</v>
      </c>
      <c r="O914" s="53">
        <v>44501</v>
      </c>
      <c r="P914" s="53">
        <v>44804</v>
      </c>
      <c r="Q914" s="54">
        <v>47242.5</v>
      </c>
      <c r="R914" s="55">
        <v>0.5</v>
      </c>
      <c r="S914" s="54" t="s">
        <v>226</v>
      </c>
      <c r="T914" s="54">
        <v>23621.25</v>
      </c>
    </row>
    <row r="915" spans="2:20" s="11" customFormat="1" ht="227.25" customHeight="1" x14ac:dyDescent="0.2">
      <c r="B915" s="350"/>
      <c r="C915" s="351"/>
      <c r="D915" s="330"/>
      <c r="E915" s="49" t="s">
        <v>4382</v>
      </c>
      <c r="F915" s="49" t="s">
        <v>4427</v>
      </c>
      <c r="G915" s="50" t="s">
        <v>1915</v>
      </c>
      <c r="H915" s="51" t="s">
        <v>4499</v>
      </c>
      <c r="I915" s="49" t="s">
        <v>4487</v>
      </c>
      <c r="J915" s="49" t="s">
        <v>324</v>
      </c>
      <c r="K915" s="52" t="s">
        <v>1172</v>
      </c>
      <c r="L915" s="51" t="s">
        <v>4500</v>
      </c>
      <c r="M915" s="49" t="s">
        <v>13</v>
      </c>
      <c r="N915" s="53">
        <v>44424</v>
      </c>
      <c r="O915" s="53">
        <v>44378</v>
      </c>
      <c r="P915" s="53">
        <v>44742</v>
      </c>
      <c r="Q915" s="54">
        <v>204555</v>
      </c>
      <c r="R915" s="55">
        <v>0.4</v>
      </c>
      <c r="S915" s="54" t="s">
        <v>226</v>
      </c>
      <c r="T915" s="54">
        <v>81822</v>
      </c>
    </row>
    <row r="916" spans="2:20" s="11" customFormat="1" ht="227.25" customHeight="1" x14ac:dyDescent="0.2">
      <c r="B916" s="350"/>
      <c r="C916" s="351"/>
      <c r="D916" s="330"/>
      <c r="E916" s="49" t="s">
        <v>4382</v>
      </c>
      <c r="F916" s="49" t="s">
        <v>4427</v>
      </c>
      <c r="G916" s="50" t="s">
        <v>4932</v>
      </c>
      <c r="H916" s="51" t="s">
        <v>4441</v>
      </c>
      <c r="I916" s="49" t="s">
        <v>4415</v>
      </c>
      <c r="J916" s="49" t="s">
        <v>324</v>
      </c>
      <c r="K916" s="52" t="s">
        <v>1172</v>
      </c>
      <c r="L916" s="51" t="s">
        <v>4455</v>
      </c>
      <c r="M916" s="49" t="s">
        <v>13</v>
      </c>
      <c r="N916" s="53">
        <v>44424</v>
      </c>
      <c r="O916" s="53">
        <v>44316</v>
      </c>
      <c r="P916" s="53">
        <v>44862</v>
      </c>
      <c r="Q916" s="54">
        <v>40525.67</v>
      </c>
      <c r="R916" s="55">
        <v>0.3</v>
      </c>
      <c r="S916" s="54" t="s">
        <v>226</v>
      </c>
      <c r="T916" s="54">
        <v>12157.7</v>
      </c>
    </row>
    <row r="917" spans="2:20" s="11" customFormat="1" ht="227.25" customHeight="1" x14ac:dyDescent="0.2">
      <c r="B917" s="350"/>
      <c r="C917" s="351"/>
      <c r="D917" s="330"/>
      <c r="E917" s="48" t="s">
        <v>4382</v>
      </c>
      <c r="F917" s="48" t="s">
        <v>4427</v>
      </c>
      <c r="G917" s="57" t="s">
        <v>4933</v>
      </c>
      <c r="H917" s="58" t="s">
        <v>4442</v>
      </c>
      <c r="I917" s="48" t="s">
        <v>4416</v>
      </c>
      <c r="J917" s="48" t="s">
        <v>324</v>
      </c>
      <c r="K917" s="59" t="s">
        <v>1172</v>
      </c>
      <c r="L917" s="58" t="s">
        <v>4456</v>
      </c>
      <c r="M917" s="48" t="s">
        <v>55</v>
      </c>
      <c r="N917" s="60">
        <v>44424</v>
      </c>
      <c r="O917" s="60">
        <v>44287</v>
      </c>
      <c r="P917" s="60">
        <v>44561</v>
      </c>
      <c r="Q917" s="61">
        <v>103143</v>
      </c>
      <c r="R917" s="62">
        <v>0.4</v>
      </c>
      <c r="S917" s="61" t="s">
        <v>226</v>
      </c>
      <c r="T917" s="61">
        <v>41257.199999999997</v>
      </c>
    </row>
    <row r="918" spans="2:20" s="11" customFormat="1" ht="227.25" customHeight="1" x14ac:dyDescent="0.2">
      <c r="B918" s="350"/>
      <c r="C918" s="351"/>
      <c r="D918" s="330"/>
      <c r="E918" s="49" t="s">
        <v>4382</v>
      </c>
      <c r="F918" s="49" t="s">
        <v>4427</v>
      </c>
      <c r="G918" s="50" t="s">
        <v>4934</v>
      </c>
      <c r="H918" s="51" t="s">
        <v>4501</v>
      </c>
      <c r="I918" s="49" t="s">
        <v>4488</v>
      </c>
      <c r="J918" s="49" t="s">
        <v>324</v>
      </c>
      <c r="K918" s="52" t="s">
        <v>1172</v>
      </c>
      <c r="L918" s="51" t="s">
        <v>4506</v>
      </c>
      <c r="M918" s="49" t="s">
        <v>1</v>
      </c>
      <c r="N918" s="53">
        <v>44424</v>
      </c>
      <c r="O918" s="53">
        <v>44378</v>
      </c>
      <c r="P918" s="53">
        <v>44926</v>
      </c>
      <c r="Q918" s="54">
        <v>90483.86</v>
      </c>
      <c r="R918" s="55">
        <v>0.3</v>
      </c>
      <c r="S918" s="54" t="s">
        <v>226</v>
      </c>
      <c r="T918" s="54">
        <v>27145.17</v>
      </c>
    </row>
    <row r="919" spans="2:20" s="11" customFormat="1" ht="227.25" customHeight="1" x14ac:dyDescent="0.2">
      <c r="B919" s="350"/>
      <c r="C919" s="351"/>
      <c r="D919" s="330"/>
      <c r="E919" s="49" t="s">
        <v>4382</v>
      </c>
      <c r="F919" s="49" t="s">
        <v>4427</v>
      </c>
      <c r="G919" s="50" t="s">
        <v>4935</v>
      </c>
      <c r="H919" s="51" t="s">
        <v>4502</v>
      </c>
      <c r="I919" s="49" t="s">
        <v>4489</v>
      </c>
      <c r="J919" s="49" t="s">
        <v>324</v>
      </c>
      <c r="K919" s="52" t="s">
        <v>1172</v>
      </c>
      <c r="L919" s="51" t="s">
        <v>4507</v>
      </c>
      <c r="M919" s="49" t="s">
        <v>13</v>
      </c>
      <c r="N919" s="53">
        <v>44424</v>
      </c>
      <c r="O919" s="53">
        <v>44285</v>
      </c>
      <c r="P919" s="53">
        <v>44649</v>
      </c>
      <c r="Q919" s="54">
        <v>56927.53</v>
      </c>
      <c r="R919" s="55">
        <v>0.4</v>
      </c>
      <c r="S919" s="54" t="s">
        <v>226</v>
      </c>
      <c r="T919" s="54">
        <v>22771.01</v>
      </c>
    </row>
    <row r="920" spans="2:20" s="11" customFormat="1" ht="227.25" customHeight="1" x14ac:dyDescent="0.2">
      <c r="B920" s="350"/>
      <c r="C920" s="351"/>
      <c r="D920" s="330"/>
      <c r="E920" s="49" t="s">
        <v>4382</v>
      </c>
      <c r="F920" s="49" t="s">
        <v>4427</v>
      </c>
      <c r="G920" s="50" t="s">
        <v>4936</v>
      </c>
      <c r="H920" s="51" t="s">
        <v>4503</v>
      </c>
      <c r="I920" s="49" t="s">
        <v>4490</v>
      </c>
      <c r="J920" s="49" t="s">
        <v>324</v>
      </c>
      <c r="K920" s="52" t="s">
        <v>1172</v>
      </c>
      <c r="L920" s="51" t="s">
        <v>4508</v>
      </c>
      <c r="M920" s="49" t="s">
        <v>22</v>
      </c>
      <c r="N920" s="53">
        <v>44424</v>
      </c>
      <c r="O920" s="53">
        <v>44378</v>
      </c>
      <c r="P920" s="53">
        <v>44742</v>
      </c>
      <c r="Q920" s="54">
        <v>86801.52</v>
      </c>
      <c r="R920" s="55">
        <v>0.4</v>
      </c>
      <c r="S920" s="54" t="s">
        <v>226</v>
      </c>
      <c r="T920" s="54">
        <v>34720.61</v>
      </c>
    </row>
    <row r="921" spans="2:20" s="11" customFormat="1" ht="227.25" customHeight="1" x14ac:dyDescent="0.2">
      <c r="B921" s="350"/>
      <c r="C921" s="351"/>
      <c r="D921" s="330"/>
      <c r="E921" s="49" t="s">
        <v>4382</v>
      </c>
      <c r="F921" s="49" t="s">
        <v>4427</v>
      </c>
      <c r="G921" s="50" t="s">
        <v>1005</v>
      </c>
      <c r="H921" s="51" t="s">
        <v>4504</v>
      </c>
      <c r="I921" s="49" t="s">
        <v>4491</v>
      </c>
      <c r="J921" s="49" t="s">
        <v>324</v>
      </c>
      <c r="K921" s="52" t="s">
        <v>1172</v>
      </c>
      <c r="L921" s="51" t="s">
        <v>4509</v>
      </c>
      <c r="M921" s="49" t="s">
        <v>16</v>
      </c>
      <c r="N921" s="53">
        <v>44424</v>
      </c>
      <c r="O921" s="53">
        <v>44348</v>
      </c>
      <c r="P921" s="53">
        <v>44561</v>
      </c>
      <c r="Q921" s="54">
        <v>35365</v>
      </c>
      <c r="R921" s="55">
        <v>0.4</v>
      </c>
      <c r="S921" s="54" t="s">
        <v>226</v>
      </c>
      <c r="T921" s="54">
        <v>14146</v>
      </c>
    </row>
    <row r="922" spans="2:20" s="11" customFormat="1" ht="227.25" customHeight="1" x14ac:dyDescent="0.2">
      <c r="B922" s="350"/>
      <c r="C922" s="351"/>
      <c r="D922" s="330"/>
      <c r="E922" s="48" t="s">
        <v>4382</v>
      </c>
      <c r="F922" s="48" t="s">
        <v>4427</v>
      </c>
      <c r="G922" s="57" t="s">
        <v>4937</v>
      </c>
      <c r="H922" s="58" t="s">
        <v>4570</v>
      </c>
      <c r="I922" s="48" t="s">
        <v>4567</v>
      </c>
      <c r="J922" s="48" t="s">
        <v>324</v>
      </c>
      <c r="K922" s="59" t="s">
        <v>1172</v>
      </c>
      <c r="L922" s="58" t="s">
        <v>4573</v>
      </c>
      <c r="M922" s="48" t="s">
        <v>15</v>
      </c>
      <c r="N922" s="60">
        <v>44477</v>
      </c>
      <c r="O922" s="60">
        <v>44621</v>
      </c>
      <c r="P922" s="60">
        <v>45107</v>
      </c>
      <c r="Q922" s="61">
        <v>140386.88</v>
      </c>
      <c r="R922" s="62">
        <v>0.4</v>
      </c>
      <c r="S922" s="61" t="s">
        <v>226</v>
      </c>
      <c r="T922" s="61">
        <v>56154.75</v>
      </c>
    </row>
    <row r="923" spans="2:20" s="11" customFormat="1" ht="227.25" customHeight="1" x14ac:dyDescent="0.2">
      <c r="B923" s="350"/>
      <c r="C923" s="351"/>
      <c r="D923" s="330"/>
      <c r="E923" s="49" t="s">
        <v>4382</v>
      </c>
      <c r="F923" s="49" t="s">
        <v>4427</v>
      </c>
      <c r="G923" s="50" t="s">
        <v>3073</v>
      </c>
      <c r="H923" s="51" t="s">
        <v>4505</v>
      </c>
      <c r="I923" s="49" t="s">
        <v>4492</v>
      </c>
      <c r="J923" s="49" t="s">
        <v>324</v>
      </c>
      <c r="K923" s="52" t="s">
        <v>1172</v>
      </c>
      <c r="L923" s="51" t="s">
        <v>4510</v>
      </c>
      <c r="M923" s="49" t="s">
        <v>7</v>
      </c>
      <c r="N923" s="53">
        <v>44424</v>
      </c>
      <c r="O923" s="53">
        <v>44562</v>
      </c>
      <c r="P923" s="53">
        <v>45124</v>
      </c>
      <c r="Q923" s="54">
        <v>105102.05</v>
      </c>
      <c r="R923" s="55">
        <v>0.4</v>
      </c>
      <c r="S923" s="54" t="s">
        <v>226</v>
      </c>
      <c r="T923" s="54">
        <v>42040.82</v>
      </c>
    </row>
    <row r="924" spans="2:20" s="11" customFormat="1" ht="227.25" customHeight="1" x14ac:dyDescent="0.2">
      <c r="B924" s="350"/>
      <c r="C924" s="351"/>
      <c r="D924" s="330"/>
      <c r="E924" s="48" t="s">
        <v>4382</v>
      </c>
      <c r="F924" s="48" t="s">
        <v>4427</v>
      </c>
      <c r="G924" s="57" t="s">
        <v>4938</v>
      </c>
      <c r="H924" s="58" t="s">
        <v>4571</v>
      </c>
      <c r="I924" s="48" t="s">
        <v>4568</v>
      </c>
      <c r="J924" s="48" t="s">
        <v>324</v>
      </c>
      <c r="K924" s="59" t="s">
        <v>1172</v>
      </c>
      <c r="L924" s="58" t="s">
        <v>4574</v>
      </c>
      <c r="M924" s="48" t="s">
        <v>29</v>
      </c>
      <c r="N924" s="60">
        <v>44524</v>
      </c>
      <c r="O924" s="60">
        <v>44292</v>
      </c>
      <c r="P924" s="60">
        <v>44839</v>
      </c>
      <c r="Q924" s="61">
        <v>91534.64</v>
      </c>
      <c r="R924" s="62">
        <v>0.3</v>
      </c>
      <c r="S924" s="61" t="s">
        <v>226</v>
      </c>
      <c r="T924" s="61">
        <v>27460.39</v>
      </c>
    </row>
    <row r="925" spans="2:20" s="11" customFormat="1" ht="227.25" customHeight="1" x14ac:dyDescent="0.2">
      <c r="B925" s="350"/>
      <c r="C925" s="351"/>
      <c r="D925" s="330"/>
      <c r="E925" s="48" t="s">
        <v>4382</v>
      </c>
      <c r="F925" s="48" t="s">
        <v>4651</v>
      </c>
      <c r="G925" s="57" t="s">
        <v>4939</v>
      </c>
      <c r="H925" s="58" t="s">
        <v>4675</v>
      </c>
      <c r="I925" s="48" t="s">
        <v>4657</v>
      </c>
      <c r="J925" s="48" t="s">
        <v>324</v>
      </c>
      <c r="K925" s="59" t="s">
        <v>1172</v>
      </c>
      <c r="L925" s="58" t="s">
        <v>4676</v>
      </c>
      <c r="M925" s="48" t="s">
        <v>177</v>
      </c>
      <c r="N925" s="60">
        <v>44781</v>
      </c>
      <c r="O925" s="60">
        <v>44621</v>
      </c>
      <c r="P925" s="60">
        <v>44895</v>
      </c>
      <c r="Q925" s="61">
        <v>108281.2</v>
      </c>
      <c r="R925" s="62">
        <v>0.5</v>
      </c>
      <c r="S925" s="61" t="s">
        <v>226</v>
      </c>
      <c r="T925" s="61">
        <v>54140.6</v>
      </c>
    </row>
    <row r="926" spans="2:20" s="11" customFormat="1" ht="227.25" customHeight="1" x14ac:dyDescent="0.2">
      <c r="B926" s="350"/>
      <c r="C926" s="351"/>
      <c r="D926" s="330"/>
      <c r="E926" s="48" t="s">
        <v>4382</v>
      </c>
      <c r="F926" s="48" t="s">
        <v>4674</v>
      </c>
      <c r="G926" s="57" t="s">
        <v>4940</v>
      </c>
      <c r="H926" s="58" t="s">
        <v>4677</v>
      </c>
      <c r="I926" s="48" t="s">
        <v>4658</v>
      </c>
      <c r="J926" s="48" t="s">
        <v>324</v>
      </c>
      <c r="K926" s="59" t="s">
        <v>1172</v>
      </c>
      <c r="L926" s="58" t="s">
        <v>4678</v>
      </c>
      <c r="M926" s="48" t="s">
        <v>13</v>
      </c>
      <c r="N926" s="60">
        <v>44757</v>
      </c>
      <c r="O926" s="60">
        <v>44712</v>
      </c>
      <c r="P926" s="60">
        <v>45107</v>
      </c>
      <c r="Q926" s="61">
        <v>157358</v>
      </c>
      <c r="R926" s="62">
        <v>0.4</v>
      </c>
      <c r="S926" s="61" t="s">
        <v>226</v>
      </c>
      <c r="T926" s="61">
        <v>62943.199999999997</v>
      </c>
    </row>
    <row r="927" spans="2:20" s="11" customFormat="1" ht="227.25" customHeight="1" x14ac:dyDescent="0.2">
      <c r="B927" s="350"/>
      <c r="C927" s="351"/>
      <c r="D927" s="330"/>
      <c r="E927" s="48" t="s">
        <v>4382</v>
      </c>
      <c r="F927" s="48" t="s">
        <v>4674</v>
      </c>
      <c r="G927" s="57" t="s">
        <v>4941</v>
      </c>
      <c r="H927" s="58" t="s">
        <v>4766</v>
      </c>
      <c r="I927" s="48" t="s">
        <v>4765</v>
      </c>
      <c r="J927" s="48" t="s">
        <v>324</v>
      </c>
      <c r="K927" s="59" t="s">
        <v>1172</v>
      </c>
      <c r="L927" s="58" t="s">
        <v>4793</v>
      </c>
      <c r="M927" s="48" t="s">
        <v>16</v>
      </c>
      <c r="N927" s="60">
        <v>44901</v>
      </c>
      <c r="O927" s="60">
        <v>44630</v>
      </c>
      <c r="P927" s="60">
        <v>45107</v>
      </c>
      <c r="Q927" s="61">
        <v>25400</v>
      </c>
      <c r="R927" s="62">
        <v>0.4</v>
      </c>
      <c r="S927" s="61" t="s">
        <v>226</v>
      </c>
      <c r="T927" s="61">
        <v>10160</v>
      </c>
    </row>
    <row r="928" spans="2:20" s="11" customFormat="1" ht="227.25" customHeight="1" x14ac:dyDescent="0.2">
      <c r="B928" s="350"/>
      <c r="C928" s="351"/>
      <c r="D928" s="330"/>
      <c r="E928" s="48" t="s">
        <v>4382</v>
      </c>
      <c r="F928" s="48" t="s">
        <v>4674</v>
      </c>
      <c r="G928" s="57" t="s">
        <v>4942</v>
      </c>
      <c r="H928" s="58" t="s">
        <v>4679</v>
      </c>
      <c r="I928" s="48" t="s">
        <v>4659</v>
      </c>
      <c r="J928" s="48" t="s">
        <v>324</v>
      </c>
      <c r="K928" s="59" t="s">
        <v>1172</v>
      </c>
      <c r="L928" s="58" t="s">
        <v>4680</v>
      </c>
      <c r="M928" s="48" t="s">
        <v>29</v>
      </c>
      <c r="N928" s="60">
        <v>44757</v>
      </c>
      <c r="O928" s="60">
        <v>44854</v>
      </c>
      <c r="P928" s="60">
        <v>45107</v>
      </c>
      <c r="Q928" s="61">
        <v>232760</v>
      </c>
      <c r="R928" s="62">
        <v>0.4</v>
      </c>
      <c r="S928" s="61" t="s">
        <v>226</v>
      </c>
      <c r="T928" s="61">
        <v>93104</v>
      </c>
    </row>
    <row r="929" spans="2:20" s="11" customFormat="1" ht="260.25" customHeight="1" x14ac:dyDescent="0.2">
      <c r="B929" s="350"/>
      <c r="C929" s="351"/>
      <c r="D929" s="330"/>
      <c r="E929" s="48" t="s">
        <v>4382</v>
      </c>
      <c r="F929" s="48" t="s">
        <v>4674</v>
      </c>
      <c r="G929" s="57" t="s">
        <v>1744</v>
      </c>
      <c r="H929" s="58" t="s">
        <v>4681</v>
      </c>
      <c r="I929" s="48" t="s">
        <v>4660</v>
      </c>
      <c r="J929" s="48" t="s">
        <v>324</v>
      </c>
      <c r="K929" s="59" t="s">
        <v>1172</v>
      </c>
      <c r="L929" s="58" t="s">
        <v>4682</v>
      </c>
      <c r="M929" s="48" t="s">
        <v>13</v>
      </c>
      <c r="N929" s="60">
        <v>44757</v>
      </c>
      <c r="O929" s="60">
        <v>44627</v>
      </c>
      <c r="P929" s="60">
        <v>45107</v>
      </c>
      <c r="Q929" s="61">
        <v>225050.47</v>
      </c>
      <c r="R929" s="62">
        <v>0.4</v>
      </c>
      <c r="S929" s="61" t="s">
        <v>226</v>
      </c>
      <c r="T929" s="61">
        <v>90020.19</v>
      </c>
    </row>
    <row r="930" spans="2:20" s="11" customFormat="1" ht="260.25" customHeight="1" x14ac:dyDescent="0.2">
      <c r="B930" s="350"/>
      <c r="C930" s="351"/>
      <c r="D930" s="330"/>
      <c r="E930" s="48" t="s">
        <v>4382</v>
      </c>
      <c r="F930" s="48" t="s">
        <v>4674</v>
      </c>
      <c r="G930" s="57" t="s">
        <v>4943</v>
      </c>
      <c r="H930" s="58" t="s">
        <v>4713</v>
      </c>
      <c r="I930" s="48" t="s">
        <v>4705</v>
      </c>
      <c r="J930" s="48" t="s">
        <v>324</v>
      </c>
      <c r="K930" s="59" t="s">
        <v>1172</v>
      </c>
      <c r="L930" s="58" t="s">
        <v>4714</v>
      </c>
      <c r="M930" s="48" t="s">
        <v>95</v>
      </c>
      <c r="N930" s="60">
        <v>44818</v>
      </c>
      <c r="O930" s="60">
        <v>44652</v>
      </c>
      <c r="P930" s="60">
        <v>45107</v>
      </c>
      <c r="Q930" s="61">
        <v>99950</v>
      </c>
      <c r="R930" s="62">
        <v>0.5</v>
      </c>
      <c r="S930" s="61" t="s">
        <v>226</v>
      </c>
      <c r="T930" s="61">
        <v>49975</v>
      </c>
    </row>
    <row r="931" spans="2:20" s="11" customFormat="1" ht="260.25" customHeight="1" x14ac:dyDescent="0.2">
      <c r="B931" s="350"/>
      <c r="C931" s="351"/>
      <c r="D931" s="330"/>
      <c r="E931" s="48" t="s">
        <v>4382</v>
      </c>
      <c r="F931" s="48" t="s">
        <v>4674</v>
      </c>
      <c r="G931" s="57" t="s">
        <v>4944</v>
      </c>
      <c r="H931" s="58" t="s">
        <v>4703</v>
      </c>
      <c r="I931" s="48" t="s">
        <v>4702</v>
      </c>
      <c r="J931" s="48" t="s">
        <v>324</v>
      </c>
      <c r="K931" s="59" t="s">
        <v>1172</v>
      </c>
      <c r="L931" s="58" t="s">
        <v>4704</v>
      </c>
      <c r="M931" s="48" t="s">
        <v>27</v>
      </c>
      <c r="N931" s="60">
        <v>44785</v>
      </c>
      <c r="O931" s="60">
        <v>44620</v>
      </c>
      <c r="P931" s="60">
        <v>45107</v>
      </c>
      <c r="Q931" s="61">
        <v>204827.4</v>
      </c>
      <c r="R931" s="62">
        <v>0.4</v>
      </c>
      <c r="S931" s="61" t="s">
        <v>226</v>
      </c>
      <c r="T931" s="61">
        <v>81930.960000000006</v>
      </c>
    </row>
    <row r="932" spans="2:20" s="11" customFormat="1" ht="260.25" customHeight="1" x14ac:dyDescent="0.2">
      <c r="B932" s="350"/>
      <c r="C932" s="351"/>
      <c r="D932" s="330"/>
      <c r="E932" s="49" t="s">
        <v>4382</v>
      </c>
      <c r="F932" s="49" t="s">
        <v>4651</v>
      </c>
      <c r="G932" s="50" t="s">
        <v>4945</v>
      </c>
      <c r="H932" s="51" t="s">
        <v>4652</v>
      </c>
      <c r="I932" s="49" t="s">
        <v>4647</v>
      </c>
      <c r="J932" s="49" t="s">
        <v>324</v>
      </c>
      <c r="K932" s="52" t="s">
        <v>1172</v>
      </c>
      <c r="L932" s="51" t="s">
        <v>4654</v>
      </c>
      <c r="M932" s="49" t="s">
        <v>27</v>
      </c>
      <c r="N932" s="53">
        <v>44757</v>
      </c>
      <c r="O932" s="53">
        <v>44620</v>
      </c>
      <c r="P932" s="53">
        <v>45104</v>
      </c>
      <c r="Q932" s="54">
        <v>88024.2</v>
      </c>
      <c r="R932" s="55">
        <v>0.5</v>
      </c>
      <c r="S932" s="54" t="s">
        <v>226</v>
      </c>
      <c r="T932" s="54">
        <v>44012.1</v>
      </c>
    </row>
    <row r="933" spans="2:20" s="11" customFormat="1" ht="260.25" customHeight="1" x14ac:dyDescent="0.2">
      <c r="B933" s="350"/>
      <c r="C933" s="351"/>
      <c r="D933" s="330"/>
      <c r="E933" s="48" t="s">
        <v>4382</v>
      </c>
      <c r="F933" s="48" t="s">
        <v>4674</v>
      </c>
      <c r="G933" s="57" t="s">
        <v>4946</v>
      </c>
      <c r="H933" s="58" t="s">
        <v>4683</v>
      </c>
      <c r="I933" s="48" t="s">
        <v>4661</v>
      </c>
      <c r="J933" s="48" t="s">
        <v>324</v>
      </c>
      <c r="K933" s="59" t="s">
        <v>1172</v>
      </c>
      <c r="L933" s="58" t="s">
        <v>4692</v>
      </c>
      <c r="M933" s="48" t="s">
        <v>22</v>
      </c>
      <c r="N933" s="60">
        <v>44757</v>
      </c>
      <c r="O933" s="60">
        <v>44652</v>
      </c>
      <c r="P933" s="60">
        <v>45016</v>
      </c>
      <c r="Q933" s="61">
        <v>218597</v>
      </c>
      <c r="R933" s="62">
        <v>0.4</v>
      </c>
      <c r="S933" s="61" t="s">
        <v>226</v>
      </c>
      <c r="T933" s="61">
        <v>87438.8</v>
      </c>
    </row>
    <row r="934" spans="2:20" s="11" customFormat="1" ht="260.25" customHeight="1" x14ac:dyDescent="0.2">
      <c r="B934" s="350"/>
      <c r="C934" s="351"/>
      <c r="D934" s="330"/>
      <c r="E934" s="48" t="s">
        <v>4382</v>
      </c>
      <c r="F934" s="48" t="s">
        <v>4674</v>
      </c>
      <c r="G934" s="57" t="s">
        <v>962</v>
      </c>
      <c r="H934" s="58" t="s">
        <v>4684</v>
      </c>
      <c r="I934" s="48" t="s">
        <v>4662</v>
      </c>
      <c r="J934" s="48" t="s">
        <v>324</v>
      </c>
      <c r="K934" s="59" t="s">
        <v>1172</v>
      </c>
      <c r="L934" s="58" t="s">
        <v>4693</v>
      </c>
      <c r="M934" s="48" t="s">
        <v>13</v>
      </c>
      <c r="N934" s="60">
        <v>44757</v>
      </c>
      <c r="O934" s="60">
        <v>44743</v>
      </c>
      <c r="P934" s="60">
        <v>45107</v>
      </c>
      <c r="Q934" s="61">
        <v>196609.17</v>
      </c>
      <c r="R934" s="62">
        <v>0.4</v>
      </c>
      <c r="S934" s="61" t="s">
        <v>226</v>
      </c>
      <c r="T934" s="61">
        <v>78643.67</v>
      </c>
    </row>
    <row r="935" spans="2:20" s="11" customFormat="1" ht="260.25" customHeight="1" x14ac:dyDescent="0.2">
      <c r="B935" s="350"/>
      <c r="C935" s="351"/>
      <c r="D935" s="330"/>
      <c r="E935" s="48" t="s">
        <v>4382</v>
      </c>
      <c r="F935" s="48" t="s">
        <v>4651</v>
      </c>
      <c r="G935" s="57" t="s">
        <v>4947</v>
      </c>
      <c r="H935" s="58" t="s">
        <v>4715</v>
      </c>
      <c r="I935" s="48" t="s">
        <v>4706</v>
      </c>
      <c r="J935" s="48" t="s">
        <v>324</v>
      </c>
      <c r="K935" s="59" t="s">
        <v>1172</v>
      </c>
      <c r="L935" s="58" t="s">
        <v>4716</v>
      </c>
      <c r="M935" s="48" t="s">
        <v>22</v>
      </c>
      <c r="N935" s="60">
        <v>44848</v>
      </c>
      <c r="O935" s="60">
        <v>44743</v>
      </c>
      <c r="P935" s="60">
        <v>45107</v>
      </c>
      <c r="Q935" s="61">
        <v>119644.79</v>
      </c>
      <c r="R935" s="62">
        <v>0.4</v>
      </c>
      <c r="S935" s="61" t="s">
        <v>226</v>
      </c>
      <c r="T935" s="61">
        <v>47857.919999999998</v>
      </c>
    </row>
    <row r="936" spans="2:20" s="11" customFormat="1" ht="260.25" customHeight="1" x14ac:dyDescent="0.2">
      <c r="B936" s="350"/>
      <c r="C936" s="351"/>
      <c r="D936" s="330"/>
      <c r="E936" s="48" t="s">
        <v>4382</v>
      </c>
      <c r="F936" s="48" t="s">
        <v>4651</v>
      </c>
      <c r="G936" s="57" t="s">
        <v>4948</v>
      </c>
      <c r="H936" s="58" t="s">
        <v>4685</v>
      </c>
      <c r="I936" s="48" t="s">
        <v>4663</v>
      </c>
      <c r="J936" s="48" t="s">
        <v>324</v>
      </c>
      <c r="K936" s="59" t="s">
        <v>1172</v>
      </c>
      <c r="L936" s="58" t="s">
        <v>4694</v>
      </c>
      <c r="M936" s="48" t="s">
        <v>1</v>
      </c>
      <c r="N936" s="60">
        <v>44757</v>
      </c>
      <c r="O936" s="60">
        <v>44621</v>
      </c>
      <c r="P936" s="60">
        <v>44985</v>
      </c>
      <c r="Q936" s="61">
        <v>71599.509999999995</v>
      </c>
      <c r="R936" s="62">
        <v>0.4</v>
      </c>
      <c r="S936" s="61" t="s">
        <v>226</v>
      </c>
      <c r="T936" s="61">
        <v>28639.8</v>
      </c>
    </row>
    <row r="937" spans="2:20" s="11" customFormat="1" ht="260.25" customHeight="1" x14ac:dyDescent="0.2">
      <c r="B937" s="350"/>
      <c r="C937" s="351"/>
      <c r="D937" s="330"/>
      <c r="E937" s="48" t="s">
        <v>4382</v>
      </c>
      <c r="F937" s="48" t="s">
        <v>4651</v>
      </c>
      <c r="G937" s="57" t="s">
        <v>1871</v>
      </c>
      <c r="H937" s="58" t="s">
        <v>4717</v>
      </c>
      <c r="I937" s="48" t="s">
        <v>4707</v>
      </c>
      <c r="J937" s="48" t="s">
        <v>324</v>
      </c>
      <c r="K937" s="59" t="s">
        <v>1172</v>
      </c>
      <c r="L937" s="58" t="s">
        <v>4719</v>
      </c>
      <c r="M937" s="48" t="s">
        <v>29</v>
      </c>
      <c r="N937" s="60">
        <v>44854</v>
      </c>
      <c r="O937" s="60">
        <v>44683</v>
      </c>
      <c r="P937" s="60">
        <v>45222</v>
      </c>
      <c r="Q937" s="61">
        <v>133267.72</v>
      </c>
      <c r="R937" s="62">
        <v>0.5</v>
      </c>
      <c r="S937" s="61" t="s">
        <v>226</v>
      </c>
      <c r="T937" s="61">
        <v>66633.86</v>
      </c>
    </row>
    <row r="938" spans="2:20" s="11" customFormat="1" ht="260.25" customHeight="1" x14ac:dyDescent="0.2">
      <c r="B938" s="350"/>
      <c r="C938" s="351"/>
      <c r="D938" s="330"/>
      <c r="E938" s="48" t="s">
        <v>4382</v>
      </c>
      <c r="F938" s="48" t="s">
        <v>4651</v>
      </c>
      <c r="G938" s="57" t="s">
        <v>4949</v>
      </c>
      <c r="H938" s="58" t="s">
        <v>4718</v>
      </c>
      <c r="I938" s="48" t="s">
        <v>4708</v>
      </c>
      <c r="J938" s="48" t="s">
        <v>324</v>
      </c>
      <c r="K938" s="59" t="s">
        <v>1172</v>
      </c>
      <c r="L938" s="58" t="s">
        <v>4720</v>
      </c>
      <c r="M938" s="48" t="s">
        <v>19</v>
      </c>
      <c r="N938" s="60">
        <v>44851</v>
      </c>
      <c r="O938" s="60">
        <v>44624</v>
      </c>
      <c r="P938" s="60">
        <v>44985</v>
      </c>
      <c r="Q938" s="61">
        <v>24052</v>
      </c>
      <c r="R938" s="62">
        <v>0.4</v>
      </c>
      <c r="S938" s="61" t="s">
        <v>226</v>
      </c>
      <c r="T938" s="61">
        <v>9620.7999999999993</v>
      </c>
    </row>
    <row r="939" spans="2:20" s="11" customFormat="1" ht="260.25" customHeight="1" x14ac:dyDescent="0.2">
      <c r="B939" s="350"/>
      <c r="C939" s="351"/>
      <c r="D939" s="330"/>
      <c r="E939" s="48" t="s">
        <v>4382</v>
      </c>
      <c r="F939" s="48" t="s">
        <v>4674</v>
      </c>
      <c r="G939" s="57" t="s">
        <v>4950</v>
      </c>
      <c r="H939" s="58" t="s">
        <v>4686</v>
      </c>
      <c r="I939" s="48" t="s">
        <v>4664</v>
      </c>
      <c r="J939" s="48" t="s">
        <v>324</v>
      </c>
      <c r="K939" s="59" t="s">
        <v>1172</v>
      </c>
      <c r="L939" s="58" t="s">
        <v>4695</v>
      </c>
      <c r="M939" s="48" t="s">
        <v>15</v>
      </c>
      <c r="N939" s="60">
        <v>44757</v>
      </c>
      <c r="O939" s="60">
        <v>44642</v>
      </c>
      <c r="P939" s="60">
        <v>44926</v>
      </c>
      <c r="Q939" s="61">
        <v>61115</v>
      </c>
      <c r="R939" s="62">
        <v>0.4</v>
      </c>
      <c r="S939" s="61" t="s">
        <v>226</v>
      </c>
      <c r="T939" s="61">
        <v>24446</v>
      </c>
    </row>
    <row r="940" spans="2:20" s="11" customFormat="1" ht="260.25" customHeight="1" x14ac:dyDescent="0.2">
      <c r="B940" s="350"/>
      <c r="C940" s="351"/>
      <c r="D940" s="330"/>
      <c r="E940" s="48" t="s">
        <v>4382</v>
      </c>
      <c r="F940" s="48" t="s">
        <v>4674</v>
      </c>
      <c r="G940" s="57" t="s">
        <v>4951</v>
      </c>
      <c r="H940" s="58" t="s">
        <v>4721</v>
      </c>
      <c r="I940" s="48" t="s">
        <v>4709</v>
      </c>
      <c r="J940" s="48" t="s">
        <v>324</v>
      </c>
      <c r="K940" s="59" t="s">
        <v>1172</v>
      </c>
      <c r="L940" s="58" t="s">
        <v>4722</v>
      </c>
      <c r="M940" s="48" t="s">
        <v>27</v>
      </c>
      <c r="N940" s="60">
        <v>44841</v>
      </c>
      <c r="O940" s="60">
        <v>44666</v>
      </c>
      <c r="P940" s="60">
        <v>45107</v>
      </c>
      <c r="Q940" s="61">
        <v>160377.07</v>
      </c>
      <c r="R940" s="62">
        <v>0.4</v>
      </c>
      <c r="S940" s="61" t="s">
        <v>226</v>
      </c>
      <c r="T940" s="61">
        <v>64150.83</v>
      </c>
    </row>
    <row r="941" spans="2:20" s="11" customFormat="1" ht="260.25" customHeight="1" x14ac:dyDescent="0.2">
      <c r="B941" s="350"/>
      <c r="C941" s="351"/>
      <c r="D941" s="330"/>
      <c r="E941" s="48" t="s">
        <v>4382</v>
      </c>
      <c r="F941" s="48" t="s">
        <v>4674</v>
      </c>
      <c r="G941" s="57" t="s">
        <v>954</v>
      </c>
      <c r="H941" s="58" t="s">
        <v>4687</v>
      </c>
      <c r="I941" s="48" t="s">
        <v>4665</v>
      </c>
      <c r="J941" s="48" t="s">
        <v>324</v>
      </c>
      <c r="K941" s="59" t="s">
        <v>1172</v>
      </c>
      <c r="L941" s="58" t="s">
        <v>4794</v>
      </c>
      <c r="M941" s="48" t="s">
        <v>15</v>
      </c>
      <c r="N941" s="60">
        <v>44757</v>
      </c>
      <c r="O941" s="60">
        <v>44652</v>
      </c>
      <c r="P941" s="60">
        <v>45107</v>
      </c>
      <c r="Q941" s="61">
        <v>234133.95</v>
      </c>
      <c r="R941" s="62">
        <v>0.5</v>
      </c>
      <c r="S941" s="61" t="s">
        <v>226</v>
      </c>
      <c r="T941" s="61">
        <v>117066.97</v>
      </c>
    </row>
    <row r="942" spans="2:20" s="11" customFormat="1" ht="260.25" customHeight="1" x14ac:dyDescent="0.2">
      <c r="B942" s="350"/>
      <c r="C942" s="351"/>
      <c r="D942" s="330"/>
      <c r="E942" s="48" t="s">
        <v>4382</v>
      </c>
      <c r="F942" s="48" t="s">
        <v>4674</v>
      </c>
      <c r="G942" s="57" t="s">
        <v>4952</v>
      </c>
      <c r="H942" s="58" t="s">
        <v>4688</v>
      </c>
      <c r="I942" s="48" t="s">
        <v>4666</v>
      </c>
      <c r="J942" s="48" t="s">
        <v>324</v>
      </c>
      <c r="K942" s="59" t="s">
        <v>1172</v>
      </c>
      <c r="L942" s="58" t="s">
        <v>4696</v>
      </c>
      <c r="M942" s="48" t="s">
        <v>22</v>
      </c>
      <c r="N942" s="60">
        <v>44753</v>
      </c>
      <c r="O942" s="60">
        <v>44652</v>
      </c>
      <c r="P942" s="60">
        <v>45016</v>
      </c>
      <c r="Q942" s="61">
        <v>182786</v>
      </c>
      <c r="R942" s="62">
        <v>0.4</v>
      </c>
      <c r="S942" s="61" t="s">
        <v>226</v>
      </c>
      <c r="T942" s="61">
        <v>73114.399999999994</v>
      </c>
    </row>
    <row r="943" spans="2:20" s="11" customFormat="1" ht="260.25" customHeight="1" x14ac:dyDescent="0.2">
      <c r="B943" s="350"/>
      <c r="C943" s="351"/>
      <c r="D943" s="330"/>
      <c r="E943" s="48" t="s">
        <v>4382</v>
      </c>
      <c r="F943" s="48" t="s">
        <v>4674</v>
      </c>
      <c r="G943" s="57" t="s">
        <v>4953</v>
      </c>
      <c r="H943" s="58" t="s">
        <v>4689</v>
      </c>
      <c r="I943" s="48" t="s">
        <v>4667</v>
      </c>
      <c r="J943" s="48" t="s">
        <v>324</v>
      </c>
      <c r="K943" s="59" t="s">
        <v>1172</v>
      </c>
      <c r="L943" s="58" t="s">
        <v>4697</v>
      </c>
      <c r="M943" s="48" t="s">
        <v>15</v>
      </c>
      <c r="N943" s="60">
        <v>44753</v>
      </c>
      <c r="O943" s="60">
        <v>44682</v>
      </c>
      <c r="P943" s="60">
        <v>45046</v>
      </c>
      <c r="Q943" s="61">
        <v>181941</v>
      </c>
      <c r="R943" s="62">
        <v>0.4</v>
      </c>
      <c r="S943" s="61" t="s">
        <v>226</v>
      </c>
      <c r="T943" s="61">
        <v>72776.399999999994</v>
      </c>
    </row>
    <row r="944" spans="2:20" s="11" customFormat="1" ht="260.25" customHeight="1" x14ac:dyDescent="0.2">
      <c r="B944" s="350"/>
      <c r="C944" s="351"/>
      <c r="D944" s="330"/>
      <c r="E944" s="48" t="s">
        <v>4382</v>
      </c>
      <c r="F944" s="48" t="s">
        <v>4674</v>
      </c>
      <c r="G944" s="57" t="s">
        <v>4954</v>
      </c>
      <c r="H944" s="58" t="s">
        <v>4690</v>
      </c>
      <c r="I944" s="48" t="s">
        <v>4668</v>
      </c>
      <c r="J944" s="48" t="s">
        <v>324</v>
      </c>
      <c r="K944" s="59" t="s">
        <v>1172</v>
      </c>
      <c r="L944" s="58" t="s">
        <v>4698</v>
      </c>
      <c r="M944" s="48" t="s">
        <v>30</v>
      </c>
      <c r="N944" s="60">
        <v>44757</v>
      </c>
      <c r="O944" s="60">
        <v>44713</v>
      </c>
      <c r="P944" s="60">
        <v>45107</v>
      </c>
      <c r="Q944" s="61">
        <v>101350</v>
      </c>
      <c r="R944" s="62">
        <v>0.5</v>
      </c>
      <c r="S944" s="61" t="s">
        <v>226</v>
      </c>
      <c r="T944" s="61">
        <v>50675</v>
      </c>
    </row>
    <row r="945" spans="2:20" s="11" customFormat="1" ht="260.25" customHeight="1" x14ac:dyDescent="0.2">
      <c r="B945" s="350"/>
      <c r="C945" s="351"/>
      <c r="D945" s="330"/>
      <c r="E945" s="48" t="s">
        <v>4382</v>
      </c>
      <c r="F945" s="48" t="s">
        <v>4674</v>
      </c>
      <c r="G945" s="57" t="s">
        <v>4955</v>
      </c>
      <c r="H945" s="58" t="s">
        <v>4691</v>
      </c>
      <c r="I945" s="48" t="s">
        <v>4669</v>
      </c>
      <c r="J945" s="48" t="s">
        <v>324</v>
      </c>
      <c r="K945" s="59" t="s">
        <v>1172</v>
      </c>
      <c r="L945" s="58" t="s">
        <v>4699</v>
      </c>
      <c r="M945" s="48" t="s">
        <v>7</v>
      </c>
      <c r="N945" s="60">
        <v>44757</v>
      </c>
      <c r="O945" s="60">
        <v>44805</v>
      </c>
      <c r="P945" s="60">
        <v>45107</v>
      </c>
      <c r="Q945" s="61">
        <v>44753</v>
      </c>
      <c r="R945" s="62">
        <v>0.5</v>
      </c>
      <c r="S945" s="61" t="s">
        <v>226</v>
      </c>
      <c r="T945" s="61">
        <v>22376.5</v>
      </c>
    </row>
    <row r="946" spans="2:20" s="11" customFormat="1" ht="197.25" customHeight="1" x14ac:dyDescent="0.2">
      <c r="B946" s="350"/>
      <c r="C946" s="351"/>
      <c r="D946" s="330"/>
      <c r="E946" s="48" t="s">
        <v>4382</v>
      </c>
      <c r="F946" s="48" t="s">
        <v>4651</v>
      </c>
      <c r="G946" s="57" t="s">
        <v>4956</v>
      </c>
      <c r="H946" s="58" t="s">
        <v>4653</v>
      </c>
      <c r="I946" s="48" t="s">
        <v>4648</v>
      </c>
      <c r="J946" s="48" t="s">
        <v>324</v>
      </c>
      <c r="K946" s="59" t="s">
        <v>1172</v>
      </c>
      <c r="L946" s="58" t="s">
        <v>4655</v>
      </c>
      <c r="M946" s="48" t="s">
        <v>22</v>
      </c>
      <c r="N946" s="60">
        <v>44753</v>
      </c>
      <c r="O946" s="60">
        <v>44713</v>
      </c>
      <c r="P946" s="60">
        <v>45077</v>
      </c>
      <c r="Q946" s="61">
        <v>82737.72</v>
      </c>
      <c r="R946" s="62">
        <v>0.4</v>
      </c>
      <c r="S946" s="61" t="s">
        <v>226</v>
      </c>
      <c r="T946" s="61">
        <v>33095.089999999997</v>
      </c>
    </row>
    <row r="947" spans="2:20" s="11" customFormat="1" ht="197.25" customHeight="1" x14ac:dyDescent="0.2">
      <c r="B947" s="350"/>
      <c r="C947" s="351"/>
      <c r="D947" s="330"/>
      <c r="E947" s="48" t="s">
        <v>4382</v>
      </c>
      <c r="F947" s="48" t="s">
        <v>4674</v>
      </c>
      <c r="G947" s="57" t="s">
        <v>4957</v>
      </c>
      <c r="H947" s="58" t="s">
        <v>4723</v>
      </c>
      <c r="I947" s="48" t="s">
        <v>4710</v>
      </c>
      <c r="J947" s="48" t="s">
        <v>324</v>
      </c>
      <c r="K947" s="59" t="s">
        <v>1172</v>
      </c>
      <c r="L947" s="58" t="s">
        <v>4724</v>
      </c>
      <c r="M947" s="48" t="s">
        <v>15</v>
      </c>
      <c r="N947" s="60">
        <v>44855</v>
      </c>
      <c r="O947" s="60">
        <v>44774</v>
      </c>
      <c r="P947" s="60">
        <v>45138</v>
      </c>
      <c r="Q947" s="61">
        <v>205339.26</v>
      </c>
      <c r="R947" s="62">
        <v>0.4</v>
      </c>
      <c r="S947" s="61" t="s">
        <v>226</v>
      </c>
      <c r="T947" s="61">
        <v>82135.7</v>
      </c>
    </row>
    <row r="948" spans="2:20" s="11" customFormat="1" ht="197.25" customHeight="1" thickBot="1" x14ac:dyDescent="0.25">
      <c r="B948" s="350"/>
      <c r="C948" s="351"/>
      <c r="D948" s="330"/>
      <c r="E948" s="63" t="s">
        <v>4382</v>
      </c>
      <c r="F948" s="63" t="s">
        <v>4674</v>
      </c>
      <c r="G948" s="64" t="s">
        <v>4958</v>
      </c>
      <c r="H948" s="65" t="s">
        <v>4701</v>
      </c>
      <c r="I948" s="63" t="s">
        <v>4670</v>
      </c>
      <c r="J948" s="63" t="s">
        <v>324</v>
      </c>
      <c r="K948" s="66" t="s">
        <v>1172</v>
      </c>
      <c r="L948" s="65" t="s">
        <v>4700</v>
      </c>
      <c r="M948" s="63" t="s">
        <v>7</v>
      </c>
      <c r="N948" s="67">
        <v>44757</v>
      </c>
      <c r="O948" s="67">
        <v>44713</v>
      </c>
      <c r="P948" s="67">
        <v>45107</v>
      </c>
      <c r="Q948" s="68">
        <v>59925.84</v>
      </c>
      <c r="R948" s="69">
        <v>0.4</v>
      </c>
      <c r="S948" s="68" t="s">
        <v>226</v>
      </c>
      <c r="T948" s="68">
        <v>23970.34</v>
      </c>
    </row>
    <row r="949" spans="2:20" s="11" customFormat="1" ht="42.75" customHeight="1" thickBot="1" x14ac:dyDescent="0.25">
      <c r="B949" s="350"/>
      <c r="C949" s="351"/>
      <c r="D949" s="330"/>
      <c r="E949" s="309" t="s">
        <v>1172</v>
      </c>
      <c r="F949" s="294"/>
      <c r="G949" s="294"/>
      <c r="H949" s="294"/>
      <c r="I949" s="294"/>
      <c r="J949" s="294"/>
      <c r="K949" s="70">
        <f>COUNTA(K881:K948)</f>
        <v>68</v>
      </c>
      <c r="L949" s="295"/>
      <c r="M949" s="296"/>
      <c r="N949" s="296"/>
      <c r="O949" s="296"/>
      <c r="P949" s="296"/>
      <c r="Q949" s="72">
        <f>SUM(Q881:Q948)</f>
        <v>7492320.3399999989</v>
      </c>
      <c r="R949" s="297"/>
      <c r="S949" s="298"/>
      <c r="T949" s="71">
        <f>SUM(T881:T948)</f>
        <v>3114154.4999999995</v>
      </c>
    </row>
    <row r="950" spans="2:20" s="11" customFormat="1" ht="215.25" customHeight="1" x14ac:dyDescent="0.2">
      <c r="B950" s="350"/>
      <c r="C950" s="351"/>
      <c r="D950" s="330"/>
      <c r="E950" s="323" t="s">
        <v>483</v>
      </c>
      <c r="F950" s="221" t="s">
        <v>1189</v>
      </c>
      <c r="G950" s="81" t="s">
        <v>1190</v>
      </c>
      <c r="H950" s="82" t="s">
        <v>1191</v>
      </c>
      <c r="I950" s="83" t="s">
        <v>1197</v>
      </c>
      <c r="J950" s="83" t="s">
        <v>324</v>
      </c>
      <c r="K950" s="80" t="s">
        <v>485</v>
      </c>
      <c r="L950" s="222" t="s">
        <v>1203</v>
      </c>
      <c r="M950" s="76" t="s">
        <v>177</v>
      </c>
      <c r="N950" s="145">
        <v>43063</v>
      </c>
      <c r="O950" s="145">
        <v>41963</v>
      </c>
      <c r="P950" s="145">
        <v>43312</v>
      </c>
      <c r="Q950" s="86">
        <v>191025.55</v>
      </c>
      <c r="R950" s="79">
        <v>0.7</v>
      </c>
      <c r="S950" s="87" t="s">
        <v>226</v>
      </c>
      <c r="T950" s="87">
        <v>133717.89000000001</v>
      </c>
    </row>
    <row r="951" spans="2:20" s="11" customFormat="1" ht="215.25" customHeight="1" x14ac:dyDescent="0.2">
      <c r="B951" s="350"/>
      <c r="C951" s="351"/>
      <c r="D951" s="330"/>
      <c r="E951" s="324"/>
      <c r="F951" s="49" t="s">
        <v>1189</v>
      </c>
      <c r="G951" s="177" t="s">
        <v>1190</v>
      </c>
      <c r="H951" s="51" t="s">
        <v>1192</v>
      </c>
      <c r="I951" s="49" t="s">
        <v>1198</v>
      </c>
      <c r="J951" s="49" t="s">
        <v>324</v>
      </c>
      <c r="K951" s="52" t="s">
        <v>485</v>
      </c>
      <c r="L951" s="172" t="s">
        <v>1204</v>
      </c>
      <c r="M951" s="49" t="s">
        <v>177</v>
      </c>
      <c r="N951" s="53">
        <v>43063</v>
      </c>
      <c r="O951" s="53">
        <v>41852</v>
      </c>
      <c r="P951" s="53">
        <v>44196</v>
      </c>
      <c r="Q951" s="91">
        <v>376139.78</v>
      </c>
      <c r="R951" s="55">
        <v>0.7</v>
      </c>
      <c r="S951" s="54" t="s">
        <v>226</v>
      </c>
      <c r="T951" s="54">
        <v>263297.84999999998</v>
      </c>
    </row>
    <row r="952" spans="2:20" s="11" customFormat="1" ht="215.25" customHeight="1" x14ac:dyDescent="0.2">
      <c r="B952" s="350"/>
      <c r="C952" s="351"/>
      <c r="D952" s="330"/>
      <c r="E952" s="324"/>
      <c r="F952" s="49" t="s">
        <v>1189</v>
      </c>
      <c r="G952" s="177" t="s">
        <v>919</v>
      </c>
      <c r="H952" s="51" t="s">
        <v>1193</v>
      </c>
      <c r="I952" s="49" t="s">
        <v>1199</v>
      </c>
      <c r="J952" s="49" t="s">
        <v>324</v>
      </c>
      <c r="K952" s="52" t="s">
        <v>485</v>
      </c>
      <c r="L952" s="172" t="s">
        <v>1205</v>
      </c>
      <c r="M952" s="49" t="s">
        <v>4</v>
      </c>
      <c r="N952" s="53">
        <v>43063</v>
      </c>
      <c r="O952" s="53">
        <v>43101</v>
      </c>
      <c r="P952" s="53">
        <v>45016</v>
      </c>
      <c r="Q952" s="91">
        <v>297887.31</v>
      </c>
      <c r="R952" s="55">
        <v>0.7</v>
      </c>
      <c r="S952" s="54" t="s">
        <v>226</v>
      </c>
      <c r="T952" s="54">
        <v>208521.12</v>
      </c>
    </row>
    <row r="953" spans="2:20" s="11" customFormat="1" ht="215.25" customHeight="1" x14ac:dyDescent="0.2">
      <c r="B953" s="350"/>
      <c r="C953" s="351"/>
      <c r="D953" s="330"/>
      <c r="E953" s="324"/>
      <c r="F953" s="49" t="s">
        <v>1189</v>
      </c>
      <c r="G953" s="177" t="s">
        <v>1232</v>
      </c>
      <c r="H953" s="51" t="s">
        <v>1194</v>
      </c>
      <c r="I953" s="49" t="s">
        <v>1200</v>
      </c>
      <c r="J953" s="49" t="s">
        <v>324</v>
      </c>
      <c r="K953" s="52" t="s">
        <v>485</v>
      </c>
      <c r="L953" s="172" t="s">
        <v>1206</v>
      </c>
      <c r="M953" s="49" t="s">
        <v>2160</v>
      </c>
      <c r="N953" s="53">
        <v>43063</v>
      </c>
      <c r="O953" s="53">
        <v>42309</v>
      </c>
      <c r="P953" s="53">
        <v>45291</v>
      </c>
      <c r="Q953" s="91">
        <v>762097.34</v>
      </c>
      <c r="R953" s="55">
        <v>0.9</v>
      </c>
      <c r="S953" s="54" t="s">
        <v>226</v>
      </c>
      <c r="T953" s="54">
        <v>685887.59</v>
      </c>
    </row>
    <row r="954" spans="2:20" s="11" customFormat="1" ht="215.25" customHeight="1" x14ac:dyDescent="0.2">
      <c r="B954" s="350"/>
      <c r="C954" s="351"/>
      <c r="D954" s="330"/>
      <c r="E954" s="324"/>
      <c r="F954" s="49" t="s">
        <v>1189</v>
      </c>
      <c r="G954" s="177" t="s">
        <v>916</v>
      </c>
      <c r="H954" s="51" t="s">
        <v>1195</v>
      </c>
      <c r="I954" s="49" t="s">
        <v>1201</v>
      </c>
      <c r="J954" s="49" t="s">
        <v>324</v>
      </c>
      <c r="K954" s="52" t="s">
        <v>485</v>
      </c>
      <c r="L954" s="172" t="s">
        <v>1207</v>
      </c>
      <c r="M954" s="49" t="s">
        <v>792</v>
      </c>
      <c r="N954" s="53">
        <v>43063</v>
      </c>
      <c r="O954" s="53">
        <v>42530</v>
      </c>
      <c r="P954" s="53">
        <v>44196</v>
      </c>
      <c r="Q954" s="91">
        <v>471081.77</v>
      </c>
      <c r="R954" s="55">
        <v>0.7</v>
      </c>
      <c r="S954" s="54" t="s">
        <v>226</v>
      </c>
      <c r="T954" s="54">
        <v>329757.23</v>
      </c>
    </row>
    <row r="955" spans="2:20" s="11" customFormat="1" ht="215.25" customHeight="1" x14ac:dyDescent="0.2">
      <c r="B955" s="350"/>
      <c r="C955" s="351"/>
      <c r="D955" s="330"/>
      <c r="E955" s="324"/>
      <c r="F955" s="49" t="s">
        <v>1189</v>
      </c>
      <c r="G955" s="177" t="s">
        <v>915</v>
      </c>
      <c r="H955" s="51" t="s">
        <v>1196</v>
      </c>
      <c r="I955" s="49" t="s">
        <v>1202</v>
      </c>
      <c r="J955" s="49" t="s">
        <v>324</v>
      </c>
      <c r="K955" s="52" t="s">
        <v>485</v>
      </c>
      <c r="L955" s="172" t="s">
        <v>1208</v>
      </c>
      <c r="M955" s="49" t="s">
        <v>30</v>
      </c>
      <c r="N955" s="53">
        <v>43063</v>
      </c>
      <c r="O955" s="53">
        <v>42278</v>
      </c>
      <c r="P955" s="53">
        <v>44469</v>
      </c>
      <c r="Q955" s="91">
        <v>232667.6</v>
      </c>
      <c r="R955" s="55">
        <v>0.7</v>
      </c>
      <c r="S955" s="54" t="s">
        <v>226</v>
      </c>
      <c r="T955" s="54">
        <v>162867.31</v>
      </c>
    </row>
    <row r="956" spans="2:20" s="11" customFormat="1" ht="215.25" customHeight="1" x14ac:dyDescent="0.2">
      <c r="B956" s="350"/>
      <c r="C956" s="351"/>
      <c r="D956" s="330"/>
      <c r="E956" s="324"/>
      <c r="F956" s="49" t="s">
        <v>1189</v>
      </c>
      <c r="G956" s="177" t="s">
        <v>945</v>
      </c>
      <c r="H956" s="51" t="s">
        <v>2333</v>
      </c>
      <c r="I956" s="49" t="s">
        <v>1243</v>
      </c>
      <c r="J956" s="49" t="s">
        <v>324</v>
      </c>
      <c r="K956" s="52" t="s">
        <v>485</v>
      </c>
      <c r="L956" s="172" t="s">
        <v>1208</v>
      </c>
      <c r="M956" s="49" t="s">
        <v>303</v>
      </c>
      <c r="N956" s="53">
        <v>43096</v>
      </c>
      <c r="O956" s="53">
        <v>42193</v>
      </c>
      <c r="P956" s="53">
        <v>45291</v>
      </c>
      <c r="Q956" s="112">
        <v>147832.57999999999</v>
      </c>
      <c r="R956" s="55">
        <v>0.9</v>
      </c>
      <c r="S956" s="54" t="s">
        <v>226</v>
      </c>
      <c r="T956" s="54">
        <v>133049.32</v>
      </c>
    </row>
    <row r="957" spans="2:20" s="11" customFormat="1" ht="215.25" customHeight="1" x14ac:dyDescent="0.2">
      <c r="B957" s="350"/>
      <c r="C957" s="351"/>
      <c r="D957" s="330"/>
      <c r="E957" s="324"/>
      <c r="F957" s="49" t="s">
        <v>1189</v>
      </c>
      <c r="G957" s="177" t="s">
        <v>559</v>
      </c>
      <c r="H957" s="51" t="s">
        <v>1236</v>
      </c>
      <c r="I957" s="49" t="s">
        <v>1233</v>
      </c>
      <c r="J957" s="49" t="s">
        <v>324</v>
      </c>
      <c r="K957" s="52" t="s">
        <v>485</v>
      </c>
      <c r="L957" s="172" t="s">
        <v>1239</v>
      </c>
      <c r="M957" s="49" t="s">
        <v>1242</v>
      </c>
      <c r="N957" s="53">
        <v>43091</v>
      </c>
      <c r="O957" s="53">
        <v>43160</v>
      </c>
      <c r="P957" s="53">
        <v>44196</v>
      </c>
      <c r="Q957" s="91">
        <v>105656.33</v>
      </c>
      <c r="R957" s="55">
        <v>0.7</v>
      </c>
      <c r="S957" s="54" t="s">
        <v>226</v>
      </c>
      <c r="T957" s="54">
        <v>73959.429999999993</v>
      </c>
    </row>
    <row r="958" spans="2:20" s="11" customFormat="1" ht="215.25" customHeight="1" x14ac:dyDescent="0.2">
      <c r="B958" s="350"/>
      <c r="C958" s="351"/>
      <c r="D958" s="330"/>
      <c r="E958" s="324"/>
      <c r="F958" s="49" t="s">
        <v>1189</v>
      </c>
      <c r="G958" s="177" t="s">
        <v>559</v>
      </c>
      <c r="H958" s="51" t="s">
        <v>1237</v>
      </c>
      <c r="I958" s="49" t="s">
        <v>1234</v>
      </c>
      <c r="J958" s="49" t="s">
        <v>324</v>
      </c>
      <c r="K958" s="52" t="s">
        <v>485</v>
      </c>
      <c r="L958" s="172" t="s">
        <v>1240</v>
      </c>
      <c r="M958" s="49" t="s">
        <v>1242</v>
      </c>
      <c r="N958" s="53">
        <v>43091</v>
      </c>
      <c r="O958" s="53">
        <v>43101</v>
      </c>
      <c r="P958" s="53">
        <v>44196</v>
      </c>
      <c r="Q958" s="91">
        <v>105277.88</v>
      </c>
      <c r="R958" s="55">
        <v>0.7</v>
      </c>
      <c r="S958" s="54" t="s">
        <v>226</v>
      </c>
      <c r="T958" s="54">
        <v>73694.509999999995</v>
      </c>
    </row>
    <row r="959" spans="2:20" s="11" customFormat="1" ht="215.25" customHeight="1" x14ac:dyDescent="0.2">
      <c r="B959" s="350"/>
      <c r="C959" s="351"/>
      <c r="D959" s="330"/>
      <c r="E959" s="324"/>
      <c r="F959" s="49" t="s">
        <v>1189</v>
      </c>
      <c r="G959" s="177" t="s">
        <v>556</v>
      </c>
      <c r="H959" s="58" t="s">
        <v>1980</v>
      </c>
      <c r="I959" s="48" t="s">
        <v>1981</v>
      </c>
      <c r="J959" s="48" t="s">
        <v>324</v>
      </c>
      <c r="K959" s="59" t="s">
        <v>485</v>
      </c>
      <c r="L959" s="175" t="s">
        <v>1982</v>
      </c>
      <c r="M959" s="49" t="s">
        <v>19</v>
      </c>
      <c r="N959" s="53">
        <v>43426</v>
      </c>
      <c r="O959" s="53">
        <v>42683</v>
      </c>
      <c r="P959" s="53">
        <v>45291</v>
      </c>
      <c r="Q959" s="97">
        <v>197181.62</v>
      </c>
      <c r="R959" s="62">
        <v>0.9</v>
      </c>
      <c r="S959" s="61" t="s">
        <v>226</v>
      </c>
      <c r="T959" s="61">
        <v>177463.46</v>
      </c>
    </row>
    <row r="960" spans="2:20" s="11" customFormat="1" ht="225.75" customHeight="1" x14ac:dyDescent="0.2">
      <c r="B960" s="350"/>
      <c r="C960" s="351"/>
      <c r="D960" s="330"/>
      <c r="E960" s="324"/>
      <c r="F960" s="49" t="s">
        <v>1189</v>
      </c>
      <c r="G960" s="174" t="s">
        <v>1925</v>
      </c>
      <c r="H960" s="58" t="s">
        <v>1238</v>
      </c>
      <c r="I960" s="48" t="s">
        <v>1235</v>
      </c>
      <c r="J960" s="48" t="s">
        <v>324</v>
      </c>
      <c r="K960" s="59" t="s">
        <v>485</v>
      </c>
      <c r="L960" s="175" t="s">
        <v>1241</v>
      </c>
      <c r="M960" s="49" t="s">
        <v>177</v>
      </c>
      <c r="N960" s="53">
        <v>43087</v>
      </c>
      <c r="O960" s="53">
        <v>42887</v>
      </c>
      <c r="P960" s="53">
        <v>44926</v>
      </c>
      <c r="Q960" s="97">
        <v>382058.36</v>
      </c>
      <c r="R960" s="62">
        <v>0.7</v>
      </c>
      <c r="S960" s="61" t="s">
        <v>226</v>
      </c>
      <c r="T960" s="61">
        <v>267440.87</v>
      </c>
    </row>
    <row r="961" spans="2:20" s="11" customFormat="1" ht="225.75" customHeight="1" x14ac:dyDescent="0.2">
      <c r="B961" s="350"/>
      <c r="C961" s="351"/>
      <c r="D961" s="337"/>
      <c r="E961" s="324"/>
      <c r="F961" s="49" t="s">
        <v>1189</v>
      </c>
      <c r="G961" s="173" t="s">
        <v>1925</v>
      </c>
      <c r="H961" s="51" t="s">
        <v>1685</v>
      </c>
      <c r="I961" s="49" t="s">
        <v>1686</v>
      </c>
      <c r="J961" s="49" t="s">
        <v>324</v>
      </c>
      <c r="K961" s="52" t="s">
        <v>485</v>
      </c>
      <c r="L961" s="172" t="s">
        <v>1687</v>
      </c>
      <c r="M961" s="49" t="s">
        <v>2151</v>
      </c>
      <c r="N961" s="53">
        <v>43166</v>
      </c>
      <c r="O961" s="53">
        <v>42355</v>
      </c>
      <c r="P961" s="53">
        <v>45291</v>
      </c>
      <c r="Q961" s="54">
        <v>2413759.16</v>
      </c>
      <c r="R961" s="55">
        <v>0.9</v>
      </c>
      <c r="S961" s="54" t="s">
        <v>226</v>
      </c>
      <c r="T961" s="54">
        <v>2172383.25</v>
      </c>
    </row>
    <row r="962" spans="2:20" s="11" customFormat="1" ht="225.75" customHeight="1" x14ac:dyDescent="0.2">
      <c r="B962" s="350"/>
      <c r="C962" s="351"/>
      <c r="D962" s="337"/>
      <c r="E962" s="324"/>
      <c r="F962" s="49" t="s">
        <v>1189</v>
      </c>
      <c r="G962" s="223" t="s">
        <v>1809</v>
      </c>
      <c r="H962" s="224" t="s">
        <v>1664</v>
      </c>
      <c r="I962" s="225" t="s">
        <v>1665</v>
      </c>
      <c r="J962" s="56" t="s">
        <v>324</v>
      </c>
      <c r="K962" s="102" t="s">
        <v>485</v>
      </c>
      <c r="L962" s="226" t="s">
        <v>1666</v>
      </c>
      <c r="M962" s="49" t="s">
        <v>2152</v>
      </c>
      <c r="N962" s="53">
        <v>43353</v>
      </c>
      <c r="O962" s="53">
        <v>42272</v>
      </c>
      <c r="P962" s="53">
        <v>45291</v>
      </c>
      <c r="Q962" s="227">
        <v>291585.78999999998</v>
      </c>
      <c r="R962" s="137">
        <v>0.7</v>
      </c>
      <c r="S962" s="225" t="s">
        <v>226</v>
      </c>
      <c r="T962" s="228">
        <v>204110.05</v>
      </c>
    </row>
    <row r="963" spans="2:20" s="11" customFormat="1" ht="225.75" customHeight="1" x14ac:dyDescent="0.2">
      <c r="B963" s="350"/>
      <c r="C963" s="351"/>
      <c r="D963" s="337"/>
      <c r="E963" s="324"/>
      <c r="F963" s="49" t="s">
        <v>1189</v>
      </c>
      <c r="G963" s="173" t="s">
        <v>552</v>
      </c>
      <c r="H963" s="51" t="s">
        <v>1597</v>
      </c>
      <c r="I963" s="49" t="s">
        <v>1598</v>
      </c>
      <c r="J963" s="49" t="s">
        <v>324</v>
      </c>
      <c r="K963" s="52" t="s">
        <v>485</v>
      </c>
      <c r="L963" s="172" t="s">
        <v>1601</v>
      </c>
      <c r="M963" s="49" t="s">
        <v>22</v>
      </c>
      <c r="N963" s="53">
        <v>43305</v>
      </c>
      <c r="O963" s="53">
        <v>43381</v>
      </c>
      <c r="P963" s="53">
        <v>44834</v>
      </c>
      <c r="Q963" s="91">
        <v>128290.28</v>
      </c>
      <c r="R963" s="55">
        <v>0.7</v>
      </c>
      <c r="S963" s="54" t="s">
        <v>226</v>
      </c>
      <c r="T963" s="54">
        <v>89803.199999999997</v>
      </c>
    </row>
    <row r="964" spans="2:20" s="11" customFormat="1" ht="225.75" customHeight="1" x14ac:dyDescent="0.2">
      <c r="B964" s="350"/>
      <c r="C964" s="351"/>
      <c r="D964" s="337"/>
      <c r="E964" s="324"/>
      <c r="F964" s="49" t="s">
        <v>1189</v>
      </c>
      <c r="G964" s="177" t="s">
        <v>551</v>
      </c>
      <c r="H964" s="58" t="s">
        <v>2385</v>
      </c>
      <c r="I964" s="49" t="s">
        <v>2382</v>
      </c>
      <c r="J964" s="48" t="s">
        <v>324</v>
      </c>
      <c r="K964" s="59" t="s">
        <v>485</v>
      </c>
      <c r="L964" s="175" t="s">
        <v>2386</v>
      </c>
      <c r="M964" s="49" t="s">
        <v>1</v>
      </c>
      <c r="N964" s="53">
        <v>43769</v>
      </c>
      <c r="O964" s="53">
        <v>43340</v>
      </c>
      <c r="P964" s="53">
        <v>45107</v>
      </c>
      <c r="Q964" s="97">
        <v>108386.51</v>
      </c>
      <c r="R964" s="62">
        <v>0.9</v>
      </c>
      <c r="S964" s="61" t="s">
        <v>226</v>
      </c>
      <c r="T964" s="126">
        <v>97547.86</v>
      </c>
    </row>
    <row r="965" spans="2:20" s="11" customFormat="1" ht="225.75" customHeight="1" x14ac:dyDescent="0.2">
      <c r="B965" s="350"/>
      <c r="C965" s="351"/>
      <c r="D965" s="337"/>
      <c r="E965" s="324"/>
      <c r="F965" s="49" t="s">
        <v>1189</v>
      </c>
      <c r="G965" s="177" t="s">
        <v>557</v>
      </c>
      <c r="H965" s="58" t="s">
        <v>2334</v>
      </c>
      <c r="I965" s="48" t="s">
        <v>1983</v>
      </c>
      <c r="J965" s="48" t="s">
        <v>324</v>
      </c>
      <c r="K965" s="59" t="s">
        <v>485</v>
      </c>
      <c r="L965" s="175" t="s">
        <v>1984</v>
      </c>
      <c r="M965" s="49" t="s">
        <v>7</v>
      </c>
      <c r="N965" s="53">
        <v>43453</v>
      </c>
      <c r="O965" s="53">
        <v>42859</v>
      </c>
      <c r="P965" s="53">
        <v>45291</v>
      </c>
      <c r="Q965" s="97">
        <v>461382.08</v>
      </c>
      <c r="R965" s="62">
        <v>0.9</v>
      </c>
      <c r="S965" s="61" t="s">
        <v>226</v>
      </c>
      <c r="T965" s="61">
        <v>415243.88</v>
      </c>
    </row>
    <row r="966" spans="2:20" s="11" customFormat="1" ht="225.75" customHeight="1" x14ac:dyDescent="0.2">
      <c r="B966" s="350"/>
      <c r="C966" s="351"/>
      <c r="D966" s="337"/>
      <c r="E966" s="324"/>
      <c r="F966" s="49" t="s">
        <v>1189</v>
      </c>
      <c r="G966" s="176" t="s">
        <v>915</v>
      </c>
      <c r="H966" s="58" t="s">
        <v>1599</v>
      </c>
      <c r="I966" s="48" t="s">
        <v>1600</v>
      </c>
      <c r="J966" s="48" t="s">
        <v>324</v>
      </c>
      <c r="K966" s="59" t="s">
        <v>485</v>
      </c>
      <c r="L966" s="175" t="s">
        <v>1602</v>
      </c>
      <c r="M966" s="49" t="s">
        <v>30</v>
      </c>
      <c r="N966" s="53">
        <v>43318</v>
      </c>
      <c r="O966" s="53">
        <v>43679</v>
      </c>
      <c r="P966" s="53">
        <v>45291</v>
      </c>
      <c r="Q966" s="97">
        <v>80229.22</v>
      </c>
      <c r="R966" s="62">
        <v>0.7</v>
      </c>
      <c r="S966" s="61" t="s">
        <v>226</v>
      </c>
      <c r="T966" s="61">
        <v>72206.3</v>
      </c>
    </row>
    <row r="967" spans="2:20" s="11" customFormat="1" ht="225.75" customHeight="1" x14ac:dyDescent="0.2">
      <c r="B967" s="350"/>
      <c r="C967" s="351"/>
      <c r="D967" s="337"/>
      <c r="E967" s="324"/>
      <c r="F967" s="49" t="s">
        <v>1189</v>
      </c>
      <c r="G967" s="176" t="s">
        <v>558</v>
      </c>
      <c r="H967" s="58" t="s">
        <v>2441</v>
      </c>
      <c r="I967" s="48" t="s">
        <v>2438</v>
      </c>
      <c r="J967" s="48" t="s">
        <v>324</v>
      </c>
      <c r="K967" s="59" t="s">
        <v>485</v>
      </c>
      <c r="L967" s="175" t="s">
        <v>2442</v>
      </c>
      <c r="M967" s="49" t="s">
        <v>29</v>
      </c>
      <c r="N967" s="53">
        <v>43769</v>
      </c>
      <c r="O967" s="53">
        <v>43831</v>
      </c>
      <c r="P967" s="53">
        <v>45291</v>
      </c>
      <c r="Q967" s="97">
        <v>45365.3</v>
      </c>
      <c r="R967" s="62">
        <v>0.9</v>
      </c>
      <c r="S967" s="61" t="s">
        <v>226</v>
      </c>
      <c r="T967" s="61">
        <v>40828.769999999997</v>
      </c>
    </row>
    <row r="968" spans="2:20" s="11" customFormat="1" ht="225.75" customHeight="1" x14ac:dyDescent="0.2">
      <c r="B968" s="350"/>
      <c r="C968" s="351"/>
      <c r="D968" s="337"/>
      <c r="E968" s="324"/>
      <c r="F968" s="49" t="s">
        <v>1189</v>
      </c>
      <c r="G968" s="176" t="s">
        <v>1925</v>
      </c>
      <c r="H968" s="58" t="s">
        <v>1985</v>
      </c>
      <c r="I968" s="48" t="s">
        <v>1986</v>
      </c>
      <c r="J968" s="48" t="s">
        <v>324</v>
      </c>
      <c r="K968" s="59" t="s">
        <v>485</v>
      </c>
      <c r="L968" s="175" t="s">
        <v>1987</v>
      </c>
      <c r="M968" s="49" t="s">
        <v>2153</v>
      </c>
      <c r="N968" s="53">
        <v>43448</v>
      </c>
      <c r="O968" s="53">
        <v>43252</v>
      </c>
      <c r="P968" s="53">
        <v>45016</v>
      </c>
      <c r="Q968" s="97">
        <v>16694</v>
      </c>
      <c r="R968" s="62">
        <v>0.9</v>
      </c>
      <c r="S968" s="61" t="s">
        <v>226</v>
      </c>
      <c r="T968" s="61">
        <v>15024.6</v>
      </c>
    </row>
    <row r="969" spans="2:20" s="11" customFormat="1" ht="225.75" customHeight="1" x14ac:dyDescent="0.2">
      <c r="B969" s="350"/>
      <c r="C969" s="351"/>
      <c r="D969" s="337"/>
      <c r="E969" s="324"/>
      <c r="F969" s="49" t="s">
        <v>1189</v>
      </c>
      <c r="G969" s="176" t="s">
        <v>916</v>
      </c>
      <c r="H969" s="58" t="s">
        <v>1708</v>
      </c>
      <c r="I969" s="48" t="s">
        <v>1709</v>
      </c>
      <c r="J969" s="48" t="s">
        <v>324</v>
      </c>
      <c r="K969" s="59" t="s">
        <v>485</v>
      </c>
      <c r="L969" s="175" t="s">
        <v>1710</v>
      </c>
      <c r="M969" s="49" t="s">
        <v>792</v>
      </c>
      <c r="N969" s="53">
        <v>43427</v>
      </c>
      <c r="O969" s="53">
        <v>42650</v>
      </c>
      <c r="P969" s="53">
        <v>44104</v>
      </c>
      <c r="Q969" s="61">
        <v>233088.67</v>
      </c>
      <c r="R969" s="62">
        <v>0.7</v>
      </c>
      <c r="S969" s="61" t="s">
        <v>226</v>
      </c>
      <c r="T969" s="61">
        <v>163162.07999999999</v>
      </c>
    </row>
    <row r="970" spans="2:20" s="11" customFormat="1" ht="225.75" customHeight="1" x14ac:dyDescent="0.2">
      <c r="B970" s="350"/>
      <c r="C970" s="351"/>
      <c r="D970" s="337"/>
      <c r="E970" s="324"/>
      <c r="F970" s="49" t="s">
        <v>1189</v>
      </c>
      <c r="G970" s="176" t="s">
        <v>555</v>
      </c>
      <c r="H970" s="58" t="s">
        <v>1988</v>
      </c>
      <c r="I970" s="48" t="s">
        <v>1989</v>
      </c>
      <c r="J970" s="48" t="s">
        <v>324</v>
      </c>
      <c r="K970" s="59" t="s">
        <v>485</v>
      </c>
      <c r="L970" s="175" t="s">
        <v>2941</v>
      </c>
      <c r="M970" s="49" t="s">
        <v>2154</v>
      </c>
      <c r="N970" s="53">
        <v>43448</v>
      </c>
      <c r="O970" s="53">
        <v>43433</v>
      </c>
      <c r="P970" s="53">
        <v>44377</v>
      </c>
      <c r="Q970" s="61">
        <v>242998.72</v>
      </c>
      <c r="R970" s="62">
        <v>0.7</v>
      </c>
      <c r="S970" s="61" t="s">
        <v>226</v>
      </c>
      <c r="T970" s="61">
        <v>170099.1</v>
      </c>
    </row>
    <row r="971" spans="2:20" s="11" customFormat="1" ht="225.75" customHeight="1" x14ac:dyDescent="0.2">
      <c r="B971" s="350"/>
      <c r="C971" s="351"/>
      <c r="D971" s="337"/>
      <c r="E971" s="324"/>
      <c r="F971" s="49" t="s">
        <v>1189</v>
      </c>
      <c r="G971" s="176" t="s">
        <v>553</v>
      </c>
      <c r="H971" s="58" t="s">
        <v>2443</v>
      </c>
      <c r="I971" s="48" t="s">
        <v>2439</v>
      </c>
      <c r="J971" s="48" t="s">
        <v>324</v>
      </c>
      <c r="K971" s="59" t="s">
        <v>485</v>
      </c>
      <c r="L971" s="175" t="s">
        <v>2444</v>
      </c>
      <c r="M971" s="49" t="s">
        <v>16</v>
      </c>
      <c r="N971" s="53">
        <v>43787</v>
      </c>
      <c r="O971" s="53">
        <v>43397</v>
      </c>
      <c r="P971" s="53">
        <v>43830</v>
      </c>
      <c r="Q971" s="61">
        <v>34768.230000000003</v>
      </c>
      <c r="R971" s="62">
        <v>0.7</v>
      </c>
      <c r="S971" s="61" t="s">
        <v>226</v>
      </c>
      <c r="T971" s="61">
        <v>24337.759999999998</v>
      </c>
    </row>
    <row r="972" spans="2:20" s="11" customFormat="1" ht="225.75" customHeight="1" x14ac:dyDescent="0.2">
      <c r="B972" s="350"/>
      <c r="C972" s="351"/>
      <c r="D972" s="337"/>
      <c r="E972" s="324"/>
      <c r="F972" s="49" t="s">
        <v>1189</v>
      </c>
      <c r="G972" s="177" t="s">
        <v>916</v>
      </c>
      <c r="H972" s="51" t="s">
        <v>2047</v>
      </c>
      <c r="I972" s="49" t="s">
        <v>2049</v>
      </c>
      <c r="J972" s="49" t="s">
        <v>324</v>
      </c>
      <c r="K972" s="52" t="s">
        <v>485</v>
      </c>
      <c r="L972" s="172" t="s">
        <v>2050</v>
      </c>
      <c r="M972" s="49" t="s">
        <v>792</v>
      </c>
      <c r="N972" s="53">
        <v>43462</v>
      </c>
      <c r="O972" s="53">
        <v>42195</v>
      </c>
      <c r="P972" s="53">
        <v>45291</v>
      </c>
      <c r="Q972" s="54">
        <v>523552.98</v>
      </c>
      <c r="R972" s="55">
        <v>0.7</v>
      </c>
      <c r="S972" s="54" t="s">
        <v>226</v>
      </c>
      <c r="T972" s="54">
        <v>366487.09</v>
      </c>
    </row>
    <row r="973" spans="2:20" s="11" customFormat="1" ht="210" customHeight="1" x14ac:dyDescent="0.2">
      <c r="B973" s="350"/>
      <c r="C973" s="351"/>
      <c r="D973" s="337"/>
      <c r="E973" s="324"/>
      <c r="F973" s="49" t="s">
        <v>1189</v>
      </c>
      <c r="G973" s="177" t="s">
        <v>1809</v>
      </c>
      <c r="H973" s="51" t="s">
        <v>2387</v>
      </c>
      <c r="I973" s="49" t="s">
        <v>2383</v>
      </c>
      <c r="J973" s="49" t="s">
        <v>324</v>
      </c>
      <c r="K973" s="52" t="s">
        <v>485</v>
      </c>
      <c r="L973" s="172" t="s">
        <v>2388</v>
      </c>
      <c r="M973" s="49" t="s">
        <v>7</v>
      </c>
      <c r="N973" s="53">
        <v>43762</v>
      </c>
      <c r="O973" s="53">
        <v>42917</v>
      </c>
      <c r="P973" s="53">
        <v>45291</v>
      </c>
      <c r="Q973" s="54">
        <v>332044.28000000003</v>
      </c>
      <c r="R973" s="55">
        <v>0.7</v>
      </c>
      <c r="S973" s="54" t="s">
        <v>226</v>
      </c>
      <c r="T973" s="54">
        <v>232431</v>
      </c>
    </row>
    <row r="974" spans="2:20" s="11" customFormat="1" ht="210" customHeight="1" x14ac:dyDescent="0.2">
      <c r="B974" s="350"/>
      <c r="C974" s="351"/>
      <c r="D974" s="337"/>
      <c r="E974" s="324"/>
      <c r="F974" s="49" t="s">
        <v>1189</v>
      </c>
      <c r="G974" s="177" t="s">
        <v>552</v>
      </c>
      <c r="H974" s="51" t="s">
        <v>2942</v>
      </c>
      <c r="I974" s="49" t="s">
        <v>2051</v>
      </c>
      <c r="J974" s="49" t="s">
        <v>324</v>
      </c>
      <c r="K974" s="52" t="s">
        <v>485</v>
      </c>
      <c r="L974" s="172" t="s">
        <v>2052</v>
      </c>
      <c r="M974" s="49" t="s">
        <v>22</v>
      </c>
      <c r="N974" s="53">
        <v>43462</v>
      </c>
      <c r="O974" s="53">
        <v>43251</v>
      </c>
      <c r="P974" s="53">
        <v>44469</v>
      </c>
      <c r="Q974" s="54">
        <v>254940.44</v>
      </c>
      <c r="R974" s="55">
        <v>0.7</v>
      </c>
      <c r="S974" s="54" t="s">
        <v>226</v>
      </c>
      <c r="T974" s="54">
        <v>178458.31</v>
      </c>
    </row>
    <row r="975" spans="2:20" s="11" customFormat="1" ht="210" customHeight="1" x14ac:dyDescent="0.2">
      <c r="B975" s="350"/>
      <c r="C975" s="351"/>
      <c r="D975" s="337"/>
      <c r="E975" s="324"/>
      <c r="F975" s="48" t="s">
        <v>1189</v>
      </c>
      <c r="G975" s="176" t="s">
        <v>916</v>
      </c>
      <c r="H975" s="58" t="s">
        <v>2389</v>
      </c>
      <c r="I975" s="49" t="s">
        <v>2384</v>
      </c>
      <c r="J975" s="48" t="s">
        <v>324</v>
      </c>
      <c r="K975" s="59" t="s">
        <v>485</v>
      </c>
      <c r="L975" s="175" t="s">
        <v>2390</v>
      </c>
      <c r="M975" s="48" t="s">
        <v>792</v>
      </c>
      <c r="N975" s="60">
        <v>43762</v>
      </c>
      <c r="O975" s="60">
        <v>42334</v>
      </c>
      <c r="P975" s="60">
        <v>45291</v>
      </c>
      <c r="Q975" s="61">
        <v>258939.3</v>
      </c>
      <c r="R975" s="62">
        <v>0.7</v>
      </c>
      <c r="S975" s="61" t="s">
        <v>226</v>
      </c>
      <c r="T975" s="61">
        <v>181257.51</v>
      </c>
    </row>
    <row r="976" spans="2:20" s="11" customFormat="1" ht="210" customHeight="1" x14ac:dyDescent="0.2">
      <c r="B976" s="350"/>
      <c r="C976" s="351"/>
      <c r="D976" s="337"/>
      <c r="E976" s="324"/>
      <c r="F976" s="48" t="s">
        <v>1189</v>
      </c>
      <c r="G976" s="176" t="s">
        <v>558</v>
      </c>
      <c r="H976" s="58" t="s">
        <v>2048</v>
      </c>
      <c r="I976" s="48" t="s">
        <v>2053</v>
      </c>
      <c r="J976" s="48" t="s">
        <v>324</v>
      </c>
      <c r="K976" s="59" t="s">
        <v>485</v>
      </c>
      <c r="L976" s="175" t="s">
        <v>2054</v>
      </c>
      <c r="M976" s="48" t="s">
        <v>29</v>
      </c>
      <c r="N976" s="60">
        <v>43462</v>
      </c>
      <c r="O976" s="60">
        <v>42929</v>
      </c>
      <c r="P976" s="60">
        <v>45291</v>
      </c>
      <c r="Q976" s="61">
        <v>290184.11</v>
      </c>
      <c r="R976" s="62">
        <v>0.9</v>
      </c>
      <c r="S976" s="61" t="s">
        <v>226</v>
      </c>
      <c r="T976" s="61">
        <v>261165.7</v>
      </c>
    </row>
    <row r="977" spans="2:20" s="11" customFormat="1" ht="210" customHeight="1" x14ac:dyDescent="0.2">
      <c r="B977" s="350"/>
      <c r="C977" s="351"/>
      <c r="D977" s="337"/>
      <c r="E977" s="324"/>
      <c r="F977" s="48" t="s">
        <v>1189</v>
      </c>
      <c r="G977" s="57" t="s">
        <v>1809</v>
      </c>
      <c r="H977" s="58" t="s">
        <v>2445</v>
      </c>
      <c r="I977" s="48" t="s">
        <v>2440</v>
      </c>
      <c r="J977" s="48" t="s">
        <v>324</v>
      </c>
      <c r="K977" s="59" t="s">
        <v>485</v>
      </c>
      <c r="L977" s="58" t="s">
        <v>2388</v>
      </c>
      <c r="M977" s="48" t="s">
        <v>792</v>
      </c>
      <c r="N977" s="60">
        <v>43788</v>
      </c>
      <c r="O977" s="60">
        <v>43101</v>
      </c>
      <c r="P977" s="60">
        <v>45291</v>
      </c>
      <c r="Q977" s="61">
        <v>162155.67000000001</v>
      </c>
      <c r="R977" s="62">
        <v>0.7</v>
      </c>
      <c r="S977" s="61" t="s">
        <v>226</v>
      </c>
      <c r="T977" s="61">
        <v>113508.96</v>
      </c>
    </row>
    <row r="978" spans="2:20" s="11" customFormat="1" ht="210" customHeight="1" x14ac:dyDescent="0.2">
      <c r="B978" s="350"/>
      <c r="C978" s="351"/>
      <c r="D978" s="337"/>
      <c r="E978" s="324"/>
      <c r="F978" s="48" t="s">
        <v>1189</v>
      </c>
      <c r="G978" s="57" t="s">
        <v>553</v>
      </c>
      <c r="H978" s="58" t="s">
        <v>2487</v>
      </c>
      <c r="I978" s="48" t="s">
        <v>2515</v>
      </c>
      <c r="J978" s="48" t="s">
        <v>324</v>
      </c>
      <c r="K978" s="59" t="s">
        <v>485</v>
      </c>
      <c r="L978" s="58" t="s">
        <v>2488</v>
      </c>
      <c r="M978" s="48" t="s">
        <v>16</v>
      </c>
      <c r="N978" s="60">
        <v>43829</v>
      </c>
      <c r="O978" s="60">
        <v>43498</v>
      </c>
      <c r="P978" s="60">
        <v>44561</v>
      </c>
      <c r="Q978" s="61">
        <v>41913.360000000001</v>
      </c>
      <c r="R978" s="62">
        <v>0.9</v>
      </c>
      <c r="S978" s="61" t="s">
        <v>226</v>
      </c>
      <c r="T978" s="61">
        <v>37722.019999999997</v>
      </c>
    </row>
    <row r="979" spans="2:20" s="11" customFormat="1" ht="210" customHeight="1" x14ac:dyDescent="0.2">
      <c r="B979" s="350"/>
      <c r="C979" s="351"/>
      <c r="D979" s="337"/>
      <c r="E979" s="324"/>
      <c r="F979" s="49" t="s">
        <v>1189</v>
      </c>
      <c r="G979" s="50" t="s">
        <v>555</v>
      </c>
      <c r="H979" s="51" t="s">
        <v>2545</v>
      </c>
      <c r="I979" s="49" t="s">
        <v>2524</v>
      </c>
      <c r="J979" s="49" t="s">
        <v>324</v>
      </c>
      <c r="K979" s="52" t="s">
        <v>485</v>
      </c>
      <c r="L979" s="51" t="s">
        <v>2943</v>
      </c>
      <c r="M979" s="49" t="s">
        <v>10</v>
      </c>
      <c r="N979" s="53">
        <v>43916</v>
      </c>
      <c r="O979" s="53">
        <v>43891</v>
      </c>
      <c r="P979" s="53">
        <v>44196</v>
      </c>
      <c r="Q979" s="54">
        <v>115000</v>
      </c>
      <c r="R979" s="55">
        <v>0.7</v>
      </c>
      <c r="S979" s="54" t="s">
        <v>226</v>
      </c>
      <c r="T979" s="54">
        <v>80500</v>
      </c>
    </row>
    <row r="980" spans="2:20" s="11" customFormat="1" ht="210" customHeight="1" x14ac:dyDescent="0.2">
      <c r="B980" s="350"/>
      <c r="C980" s="351"/>
      <c r="D980" s="337"/>
      <c r="E980" s="324"/>
      <c r="F980" s="48" t="s">
        <v>1189</v>
      </c>
      <c r="G980" s="57" t="s">
        <v>916</v>
      </c>
      <c r="H980" s="58" t="s">
        <v>2546</v>
      </c>
      <c r="I980" s="48" t="s">
        <v>2525</v>
      </c>
      <c r="J980" s="48" t="s">
        <v>324</v>
      </c>
      <c r="K980" s="59" t="s">
        <v>485</v>
      </c>
      <c r="L980" s="58" t="s">
        <v>2547</v>
      </c>
      <c r="M980" s="48" t="s">
        <v>792</v>
      </c>
      <c r="N980" s="60">
        <v>43906</v>
      </c>
      <c r="O980" s="60">
        <v>42334</v>
      </c>
      <c r="P980" s="60">
        <v>44561</v>
      </c>
      <c r="Q980" s="61">
        <v>127981.85</v>
      </c>
      <c r="R980" s="62">
        <v>0.7</v>
      </c>
      <c r="S980" s="61" t="s">
        <v>226</v>
      </c>
      <c r="T980" s="61">
        <v>89587.3</v>
      </c>
    </row>
    <row r="981" spans="2:20" s="11" customFormat="1" ht="210" customHeight="1" x14ac:dyDescent="0.2">
      <c r="B981" s="350"/>
      <c r="C981" s="351"/>
      <c r="D981" s="337"/>
      <c r="E981" s="324"/>
      <c r="F981" s="49" t="s">
        <v>1189</v>
      </c>
      <c r="G981" s="50" t="s">
        <v>1809</v>
      </c>
      <c r="H981" s="51" t="s">
        <v>2642</v>
      </c>
      <c r="I981" s="49" t="s">
        <v>2643</v>
      </c>
      <c r="J981" s="49" t="s">
        <v>324</v>
      </c>
      <c r="K981" s="52" t="s">
        <v>485</v>
      </c>
      <c r="L981" s="51" t="s">
        <v>2388</v>
      </c>
      <c r="M981" s="49" t="s">
        <v>3260</v>
      </c>
      <c r="N981" s="53">
        <v>43944</v>
      </c>
      <c r="O981" s="53">
        <v>43101</v>
      </c>
      <c r="P981" s="53">
        <v>45291</v>
      </c>
      <c r="Q981" s="54">
        <v>820929.94</v>
      </c>
      <c r="R981" s="55">
        <v>0.7</v>
      </c>
      <c r="S981" s="54" t="s">
        <v>226</v>
      </c>
      <c r="T981" s="54">
        <v>574650.97</v>
      </c>
    </row>
    <row r="982" spans="2:20" s="11" customFormat="1" ht="210" customHeight="1" x14ac:dyDescent="0.2">
      <c r="B982" s="350"/>
      <c r="C982" s="351"/>
      <c r="D982" s="337"/>
      <c r="E982" s="324"/>
      <c r="F982" s="49" t="s">
        <v>1189</v>
      </c>
      <c r="G982" s="50" t="s">
        <v>552</v>
      </c>
      <c r="H982" s="51" t="s">
        <v>2644</v>
      </c>
      <c r="I982" s="49" t="s">
        <v>2645</v>
      </c>
      <c r="J982" s="49" t="s">
        <v>324</v>
      </c>
      <c r="K982" s="52" t="s">
        <v>485</v>
      </c>
      <c r="L982" s="51" t="s">
        <v>2648</v>
      </c>
      <c r="M982" s="49" t="s">
        <v>22</v>
      </c>
      <c r="N982" s="53">
        <v>43923</v>
      </c>
      <c r="O982" s="53">
        <v>43602</v>
      </c>
      <c r="P982" s="53">
        <v>45107</v>
      </c>
      <c r="Q982" s="54">
        <v>45468</v>
      </c>
      <c r="R982" s="55">
        <v>0.7</v>
      </c>
      <c r="S982" s="54" t="s">
        <v>226</v>
      </c>
      <c r="T982" s="54">
        <v>31827.599999999999</v>
      </c>
    </row>
    <row r="983" spans="2:20" s="11" customFormat="1" ht="210" customHeight="1" x14ac:dyDescent="0.2">
      <c r="B983" s="350"/>
      <c r="C983" s="351"/>
      <c r="D983" s="337"/>
      <c r="E983" s="324"/>
      <c r="F983" s="48" t="s">
        <v>1189</v>
      </c>
      <c r="G983" s="57" t="s">
        <v>1809</v>
      </c>
      <c r="H983" s="58" t="s">
        <v>2646</v>
      </c>
      <c r="I983" s="48" t="s">
        <v>2647</v>
      </c>
      <c r="J983" s="48" t="s">
        <v>324</v>
      </c>
      <c r="K983" s="59" t="s">
        <v>485</v>
      </c>
      <c r="L983" s="58" t="s">
        <v>2388</v>
      </c>
      <c r="M983" s="48" t="s">
        <v>95</v>
      </c>
      <c r="N983" s="60">
        <v>43923</v>
      </c>
      <c r="O983" s="60">
        <v>43383</v>
      </c>
      <c r="P983" s="60">
        <v>45291</v>
      </c>
      <c r="Q983" s="61">
        <v>361300</v>
      </c>
      <c r="R983" s="62">
        <v>0.7</v>
      </c>
      <c r="S983" s="61" t="s">
        <v>226</v>
      </c>
      <c r="T983" s="61">
        <v>252910</v>
      </c>
    </row>
    <row r="984" spans="2:20" s="11" customFormat="1" ht="60" customHeight="1" x14ac:dyDescent="0.2">
      <c r="B984" s="350"/>
      <c r="C984" s="351"/>
      <c r="D984" s="337"/>
      <c r="E984" s="324"/>
      <c r="F984" s="48" t="s">
        <v>1189</v>
      </c>
      <c r="G984" s="57" t="s">
        <v>4578</v>
      </c>
      <c r="H984" s="58" t="s">
        <v>4579</v>
      </c>
      <c r="I984" s="48" t="s">
        <v>4575</v>
      </c>
      <c r="J984" s="48" t="s">
        <v>324</v>
      </c>
      <c r="K984" s="59" t="s">
        <v>485</v>
      </c>
      <c r="L984" s="58" t="s">
        <v>4584</v>
      </c>
      <c r="M984" s="48" t="s">
        <v>95</v>
      </c>
      <c r="N984" s="60">
        <v>44340</v>
      </c>
      <c r="O984" s="60">
        <v>43587</v>
      </c>
      <c r="P984" s="60">
        <v>45291</v>
      </c>
      <c r="Q984" s="61">
        <v>492550.11</v>
      </c>
      <c r="R984" s="62">
        <v>0.9</v>
      </c>
      <c r="S984" s="61" t="s">
        <v>226</v>
      </c>
      <c r="T984" s="61">
        <v>443295.09</v>
      </c>
    </row>
    <row r="985" spans="2:20" s="11" customFormat="1" ht="142.5" customHeight="1" x14ac:dyDescent="0.2">
      <c r="B985" s="350"/>
      <c r="C985" s="351"/>
      <c r="D985" s="337"/>
      <c r="E985" s="324"/>
      <c r="F985" s="49" t="s">
        <v>1189</v>
      </c>
      <c r="G985" s="50" t="s">
        <v>1809</v>
      </c>
      <c r="H985" s="51" t="s">
        <v>3676</v>
      </c>
      <c r="I985" s="49" t="s">
        <v>3672</v>
      </c>
      <c r="J985" s="49" t="s">
        <v>324</v>
      </c>
      <c r="K985" s="52" t="s">
        <v>485</v>
      </c>
      <c r="L985" s="51" t="s">
        <v>3680</v>
      </c>
      <c r="M985" s="49" t="s">
        <v>303</v>
      </c>
      <c r="N985" s="53">
        <v>44188</v>
      </c>
      <c r="O985" s="53">
        <v>43831</v>
      </c>
      <c r="P985" s="53">
        <v>45291</v>
      </c>
      <c r="Q985" s="54">
        <v>244779.27</v>
      </c>
      <c r="R985" s="55">
        <v>0.9</v>
      </c>
      <c r="S985" s="54" t="s">
        <v>226</v>
      </c>
      <c r="T985" s="54">
        <v>220301.36</v>
      </c>
    </row>
    <row r="986" spans="2:20" s="11" customFormat="1" ht="142.5" customHeight="1" x14ac:dyDescent="0.2">
      <c r="B986" s="350"/>
      <c r="C986" s="351"/>
      <c r="D986" s="337"/>
      <c r="E986" s="324"/>
      <c r="F986" s="49" t="s">
        <v>1189</v>
      </c>
      <c r="G986" s="50" t="s">
        <v>1232</v>
      </c>
      <c r="H986" s="51" t="s">
        <v>3847</v>
      </c>
      <c r="I986" s="49" t="s">
        <v>3846</v>
      </c>
      <c r="J986" s="49" t="s">
        <v>324</v>
      </c>
      <c r="K986" s="52" t="s">
        <v>485</v>
      </c>
      <c r="L986" s="51" t="s">
        <v>3848</v>
      </c>
      <c r="M986" s="49" t="s">
        <v>3849</v>
      </c>
      <c r="N986" s="53">
        <v>44202</v>
      </c>
      <c r="O986" s="53">
        <v>41852</v>
      </c>
      <c r="P986" s="53">
        <v>45291</v>
      </c>
      <c r="Q986" s="54">
        <v>616155.71</v>
      </c>
      <c r="R986" s="55">
        <v>0.9</v>
      </c>
      <c r="S986" s="54" t="s">
        <v>226</v>
      </c>
      <c r="T986" s="54">
        <v>554540.14</v>
      </c>
    </row>
    <row r="987" spans="2:20" s="11" customFormat="1" ht="142.5" customHeight="1" x14ac:dyDescent="0.2">
      <c r="B987" s="350"/>
      <c r="C987" s="351"/>
      <c r="D987" s="337"/>
      <c r="E987" s="324"/>
      <c r="F987" s="49" t="s">
        <v>1189</v>
      </c>
      <c r="G987" s="50" t="s">
        <v>1127</v>
      </c>
      <c r="H987" s="51" t="s">
        <v>3677</v>
      </c>
      <c r="I987" s="49" t="s">
        <v>3673</v>
      </c>
      <c r="J987" s="49" t="s">
        <v>324</v>
      </c>
      <c r="K987" s="52" t="s">
        <v>485</v>
      </c>
      <c r="L987" s="51" t="s">
        <v>3681</v>
      </c>
      <c r="M987" s="49" t="s">
        <v>22</v>
      </c>
      <c r="N987" s="53">
        <v>44188</v>
      </c>
      <c r="O987" s="53">
        <v>44378</v>
      </c>
      <c r="P987" s="53">
        <v>45291</v>
      </c>
      <c r="Q987" s="54">
        <v>147051.45000000001</v>
      </c>
      <c r="R987" s="55">
        <v>0.9</v>
      </c>
      <c r="S987" s="54" t="s">
        <v>226</v>
      </c>
      <c r="T987" s="54">
        <v>132346.29999999999</v>
      </c>
    </row>
    <row r="988" spans="2:20" s="11" customFormat="1" ht="142.5" customHeight="1" x14ac:dyDescent="0.2">
      <c r="B988" s="350"/>
      <c r="C988" s="351"/>
      <c r="D988" s="337"/>
      <c r="E988" s="324"/>
      <c r="F988" s="49" t="s">
        <v>1189</v>
      </c>
      <c r="G988" s="50" t="s">
        <v>1925</v>
      </c>
      <c r="H988" s="51" t="s">
        <v>3678</v>
      </c>
      <c r="I988" s="49" t="s">
        <v>3674</v>
      </c>
      <c r="J988" s="49" t="s">
        <v>324</v>
      </c>
      <c r="K988" s="52" t="s">
        <v>485</v>
      </c>
      <c r="L988" s="51" t="s">
        <v>1987</v>
      </c>
      <c r="M988" s="49" t="s">
        <v>3682</v>
      </c>
      <c r="N988" s="53">
        <v>44196</v>
      </c>
      <c r="O988" s="53">
        <v>43831</v>
      </c>
      <c r="P988" s="53">
        <v>45291</v>
      </c>
      <c r="Q988" s="54">
        <v>797549.62</v>
      </c>
      <c r="R988" s="55">
        <v>0.9</v>
      </c>
      <c r="S988" s="54" t="s">
        <v>226</v>
      </c>
      <c r="T988" s="54">
        <v>717794.67</v>
      </c>
    </row>
    <row r="989" spans="2:20" s="11" customFormat="1" ht="142.5" customHeight="1" x14ac:dyDescent="0.2">
      <c r="B989" s="350"/>
      <c r="C989" s="351"/>
      <c r="D989" s="337"/>
      <c r="E989" s="324"/>
      <c r="F989" s="48" t="s">
        <v>1189</v>
      </c>
      <c r="G989" s="57" t="s">
        <v>555</v>
      </c>
      <c r="H989" s="58" t="s">
        <v>3679</v>
      </c>
      <c r="I989" s="48" t="s">
        <v>3675</v>
      </c>
      <c r="J989" s="48" t="s">
        <v>324</v>
      </c>
      <c r="K989" s="59" t="s">
        <v>485</v>
      </c>
      <c r="L989" s="58" t="s">
        <v>3683</v>
      </c>
      <c r="M989" s="48" t="s">
        <v>10</v>
      </c>
      <c r="N989" s="60">
        <v>44194</v>
      </c>
      <c r="O989" s="60">
        <v>43922</v>
      </c>
      <c r="P989" s="60">
        <v>45291</v>
      </c>
      <c r="Q989" s="61">
        <v>62292.62</v>
      </c>
      <c r="R989" s="62">
        <v>0.9</v>
      </c>
      <c r="S989" s="61" t="s">
        <v>226</v>
      </c>
      <c r="T989" s="61">
        <v>56063.360000000001</v>
      </c>
    </row>
    <row r="990" spans="2:20" s="11" customFormat="1" ht="142.5" customHeight="1" x14ac:dyDescent="0.2">
      <c r="B990" s="350"/>
      <c r="C990" s="351"/>
      <c r="D990" s="337"/>
      <c r="E990" s="324"/>
      <c r="F990" s="48" t="s">
        <v>1189</v>
      </c>
      <c r="G990" s="57" t="s">
        <v>1190</v>
      </c>
      <c r="H990" s="58" t="s">
        <v>5064</v>
      </c>
      <c r="I990" s="48" t="s">
        <v>5063</v>
      </c>
      <c r="J990" s="48" t="s">
        <v>324</v>
      </c>
      <c r="K990" s="59" t="s">
        <v>485</v>
      </c>
      <c r="L990" s="58" t="s">
        <v>5065</v>
      </c>
      <c r="M990" s="48" t="s">
        <v>177</v>
      </c>
      <c r="N990" s="60">
        <v>44524</v>
      </c>
      <c r="O990" s="229">
        <v>43770</v>
      </c>
      <c r="P990" s="229">
        <v>45291</v>
      </c>
      <c r="Q990" s="61">
        <v>56223.8</v>
      </c>
      <c r="R990" s="62">
        <v>0.7</v>
      </c>
      <c r="S990" s="61" t="s">
        <v>226</v>
      </c>
      <c r="T990" s="61">
        <v>39356.660000000003</v>
      </c>
    </row>
    <row r="991" spans="2:20" s="11" customFormat="1" ht="142.5" customHeight="1" x14ac:dyDescent="0.2">
      <c r="B991" s="350"/>
      <c r="C991" s="351"/>
      <c r="D991" s="337"/>
      <c r="E991" s="324"/>
      <c r="F991" s="49" t="s">
        <v>4196</v>
      </c>
      <c r="G991" s="50" t="s">
        <v>1232</v>
      </c>
      <c r="H991" s="51" t="s">
        <v>4197</v>
      </c>
      <c r="I991" s="49" t="s">
        <v>4194</v>
      </c>
      <c r="J991" s="49" t="s">
        <v>324</v>
      </c>
      <c r="K991" s="52" t="s">
        <v>485</v>
      </c>
      <c r="L991" s="51" t="s">
        <v>4199</v>
      </c>
      <c r="M991" s="49" t="s">
        <v>4200</v>
      </c>
      <c r="N991" s="53">
        <v>44271</v>
      </c>
      <c r="O991" s="53">
        <v>43767</v>
      </c>
      <c r="P991" s="53">
        <v>45291</v>
      </c>
      <c r="Q991" s="54">
        <v>706238.13</v>
      </c>
      <c r="R991" s="55">
        <v>0.9</v>
      </c>
      <c r="S991" s="54" t="s">
        <v>226</v>
      </c>
      <c r="T991" s="54">
        <v>635614.32999999996</v>
      </c>
    </row>
    <row r="992" spans="2:20" s="11" customFormat="1" ht="142.5" customHeight="1" x14ac:dyDescent="0.2">
      <c r="B992" s="350"/>
      <c r="C992" s="351"/>
      <c r="D992" s="337"/>
      <c r="E992" s="324"/>
      <c r="F992" s="48" t="s">
        <v>4196</v>
      </c>
      <c r="G992" s="57" t="s">
        <v>554</v>
      </c>
      <c r="H992" s="58" t="s">
        <v>4198</v>
      </c>
      <c r="I992" s="48" t="s">
        <v>4195</v>
      </c>
      <c r="J992" s="48" t="s">
        <v>324</v>
      </c>
      <c r="K992" s="59" t="s">
        <v>485</v>
      </c>
      <c r="L992" s="58" t="s">
        <v>4201</v>
      </c>
      <c r="M992" s="48" t="s">
        <v>13</v>
      </c>
      <c r="N992" s="60">
        <v>44279</v>
      </c>
      <c r="O992" s="60">
        <v>44319</v>
      </c>
      <c r="P992" s="60">
        <v>45291</v>
      </c>
      <c r="Q992" s="61">
        <v>1120745.94</v>
      </c>
      <c r="R992" s="62">
        <v>0.9</v>
      </c>
      <c r="S992" s="61" t="s">
        <v>226</v>
      </c>
      <c r="T992" s="61">
        <v>1008671.38</v>
      </c>
    </row>
    <row r="993" spans="2:20" s="11" customFormat="1" ht="264.75" customHeight="1" x14ac:dyDescent="0.2">
      <c r="B993" s="350"/>
      <c r="C993" s="351"/>
      <c r="D993" s="337"/>
      <c r="E993" s="324"/>
      <c r="F993" s="48" t="s">
        <v>4196</v>
      </c>
      <c r="G993" s="57" t="s">
        <v>945</v>
      </c>
      <c r="H993" s="58" t="s">
        <v>4310</v>
      </c>
      <c r="I993" s="48" t="s">
        <v>4309</v>
      </c>
      <c r="J993" s="48" t="s">
        <v>324</v>
      </c>
      <c r="K993" s="59" t="s">
        <v>485</v>
      </c>
      <c r="L993" s="58" t="s">
        <v>4311</v>
      </c>
      <c r="M993" s="48" t="s">
        <v>303</v>
      </c>
      <c r="N993" s="60">
        <v>44279</v>
      </c>
      <c r="O993" s="60">
        <v>44256</v>
      </c>
      <c r="P993" s="60">
        <v>45107</v>
      </c>
      <c r="Q993" s="61">
        <v>150367.5</v>
      </c>
      <c r="R993" s="62">
        <v>0.7</v>
      </c>
      <c r="S993" s="61" t="s">
        <v>226</v>
      </c>
      <c r="T993" s="61">
        <v>105257.25</v>
      </c>
    </row>
    <row r="994" spans="2:20" s="11" customFormat="1" ht="212.25" customHeight="1" x14ac:dyDescent="0.2">
      <c r="B994" s="350"/>
      <c r="C994" s="351"/>
      <c r="D994" s="337"/>
      <c r="E994" s="324"/>
      <c r="F994" s="49" t="s">
        <v>4196</v>
      </c>
      <c r="G994" s="50" t="s">
        <v>916</v>
      </c>
      <c r="H994" s="51" t="s">
        <v>4580</v>
      </c>
      <c r="I994" s="49" t="s">
        <v>4576</v>
      </c>
      <c r="J994" s="49" t="s">
        <v>324</v>
      </c>
      <c r="K994" s="52" t="s">
        <v>485</v>
      </c>
      <c r="L994" s="51" t="s">
        <v>4582</v>
      </c>
      <c r="M994" s="49" t="s">
        <v>792</v>
      </c>
      <c r="N994" s="53">
        <v>44279</v>
      </c>
      <c r="O994" s="53">
        <v>43767</v>
      </c>
      <c r="P994" s="53">
        <v>45291</v>
      </c>
      <c r="Q994" s="54">
        <v>826371.58</v>
      </c>
      <c r="R994" s="55">
        <v>0.9</v>
      </c>
      <c r="S994" s="54" t="s">
        <v>226</v>
      </c>
      <c r="T994" s="54">
        <v>743734.42</v>
      </c>
    </row>
    <row r="995" spans="2:20" s="11" customFormat="1" ht="142.5" customHeight="1" thickBot="1" x14ac:dyDescent="0.25">
      <c r="B995" s="350"/>
      <c r="C995" s="351"/>
      <c r="D995" s="337"/>
      <c r="E995" s="324"/>
      <c r="F995" s="49" t="s">
        <v>4196</v>
      </c>
      <c r="G995" s="50" t="s">
        <v>551</v>
      </c>
      <c r="H995" s="51" t="s">
        <v>4581</v>
      </c>
      <c r="I995" s="49" t="s">
        <v>4577</v>
      </c>
      <c r="J995" s="49" t="s">
        <v>324</v>
      </c>
      <c r="K995" s="52" t="s">
        <v>485</v>
      </c>
      <c r="L995" s="51" t="s">
        <v>4583</v>
      </c>
      <c r="M995" s="49" t="s">
        <v>1</v>
      </c>
      <c r="N995" s="53">
        <v>44459</v>
      </c>
      <c r="O995" s="53">
        <v>43676</v>
      </c>
      <c r="P995" s="53">
        <v>45291</v>
      </c>
      <c r="Q995" s="54">
        <v>465125.11</v>
      </c>
      <c r="R995" s="55">
        <v>0.7</v>
      </c>
      <c r="S995" s="54" t="s">
        <v>226</v>
      </c>
      <c r="T995" s="54">
        <v>418612.6</v>
      </c>
    </row>
    <row r="996" spans="2:20" s="11" customFormat="1" ht="42.75" customHeight="1" thickBot="1" x14ac:dyDescent="0.25">
      <c r="B996" s="350"/>
      <c r="C996" s="351"/>
      <c r="D996" s="338"/>
      <c r="E996" s="309" t="s">
        <v>485</v>
      </c>
      <c r="F996" s="294"/>
      <c r="G996" s="294"/>
      <c r="H996" s="294"/>
      <c r="I996" s="294"/>
      <c r="J996" s="294"/>
      <c r="K996" s="70">
        <f>COUNTA(K950:K995)</f>
        <v>46</v>
      </c>
      <c r="L996" s="295"/>
      <c r="M996" s="296"/>
      <c r="N996" s="296"/>
      <c r="O996" s="296"/>
      <c r="P996" s="296"/>
      <c r="Q996" s="72">
        <f>SUM(Q950:Q995)</f>
        <v>16345314.849999996</v>
      </c>
      <c r="R996" s="297"/>
      <c r="S996" s="298"/>
      <c r="T996" s="71">
        <f>SUM(T950:T995)</f>
        <v>13450497.449999997</v>
      </c>
    </row>
    <row r="997" spans="2:20" s="11" customFormat="1" ht="42.75" customHeight="1" thickBot="1" x14ac:dyDescent="0.25">
      <c r="B997" s="350"/>
      <c r="C997" s="352"/>
      <c r="D997" s="302" t="s">
        <v>1398</v>
      </c>
      <c r="E997" s="303"/>
      <c r="F997" s="303"/>
      <c r="G997" s="303"/>
      <c r="H997" s="303"/>
      <c r="I997" s="303"/>
      <c r="J997" s="303"/>
      <c r="K997" s="132">
        <f>K880+K805+K836+K949+K996+K841</f>
        <v>201</v>
      </c>
      <c r="L997" s="310"/>
      <c r="M997" s="311"/>
      <c r="N997" s="311"/>
      <c r="O997" s="311"/>
      <c r="P997" s="311"/>
      <c r="Q997" s="134">
        <f>Q880+Q805+Q836+Q949+Q996+Q841</f>
        <v>69648943.039999992</v>
      </c>
      <c r="R997" s="313"/>
      <c r="S997" s="314"/>
      <c r="T997" s="133">
        <f>T880+T805+T836+T949+T996+T841</f>
        <v>52921952.32</v>
      </c>
    </row>
    <row r="998" spans="2:20" s="11" customFormat="1" ht="157.5" customHeight="1" x14ac:dyDescent="0.2">
      <c r="B998" s="350"/>
      <c r="C998" s="351"/>
      <c r="D998" s="332" t="s">
        <v>1399</v>
      </c>
      <c r="E998" s="230" t="s">
        <v>580</v>
      </c>
      <c r="F998" s="80" t="s">
        <v>579</v>
      </c>
      <c r="G998" s="81" t="s">
        <v>942</v>
      </c>
      <c r="H998" s="82" t="s">
        <v>581</v>
      </c>
      <c r="I998" s="231" t="s">
        <v>4776</v>
      </c>
      <c r="J998" s="80" t="s">
        <v>1151</v>
      </c>
      <c r="K998" s="80" t="s">
        <v>577</v>
      </c>
      <c r="L998" s="82" t="s">
        <v>578</v>
      </c>
      <c r="M998" s="76" t="s">
        <v>303</v>
      </c>
      <c r="N998" s="145">
        <v>42688</v>
      </c>
      <c r="O998" s="145">
        <v>41699</v>
      </c>
      <c r="P998" s="145">
        <v>42735</v>
      </c>
      <c r="Q998" s="78">
        <v>7826768.6600000001</v>
      </c>
      <c r="R998" s="79">
        <v>0.8</v>
      </c>
      <c r="S998" s="87" t="s">
        <v>301</v>
      </c>
      <c r="T998" s="87">
        <v>6261414.9299999997</v>
      </c>
    </row>
    <row r="999" spans="2:20" s="11" customFormat="1" ht="157.5" customHeight="1" x14ac:dyDescent="0.2">
      <c r="B999" s="350"/>
      <c r="C999" s="351"/>
      <c r="D999" s="333"/>
      <c r="E999" s="230" t="s">
        <v>2402</v>
      </c>
      <c r="F999" s="80" t="s">
        <v>2403</v>
      </c>
      <c r="G999" s="81" t="s">
        <v>937</v>
      </c>
      <c r="H999" s="82" t="s">
        <v>2404</v>
      </c>
      <c r="I999" s="231" t="s">
        <v>2393</v>
      </c>
      <c r="J999" s="80" t="s">
        <v>1151</v>
      </c>
      <c r="K999" s="80" t="s">
        <v>577</v>
      </c>
      <c r="L999" s="82" t="s">
        <v>2944</v>
      </c>
      <c r="M999" s="83" t="s">
        <v>15</v>
      </c>
      <c r="N999" s="104">
        <v>43766</v>
      </c>
      <c r="O999" s="104">
        <v>43437</v>
      </c>
      <c r="P999" s="104">
        <v>44561</v>
      </c>
      <c r="Q999" s="87">
        <v>629486.94999999995</v>
      </c>
      <c r="R999" s="79">
        <v>0.8</v>
      </c>
      <c r="S999" s="87" t="s">
        <v>301</v>
      </c>
      <c r="T999" s="87">
        <v>503589.56</v>
      </c>
    </row>
    <row r="1000" spans="2:20" s="11" customFormat="1" ht="157.5" customHeight="1" x14ac:dyDescent="0.2">
      <c r="B1000" s="350"/>
      <c r="C1000" s="351"/>
      <c r="D1000" s="333"/>
      <c r="E1000" s="230" t="s">
        <v>2402</v>
      </c>
      <c r="F1000" s="80" t="s">
        <v>2403</v>
      </c>
      <c r="G1000" s="81" t="s">
        <v>935</v>
      </c>
      <c r="H1000" s="82" t="s">
        <v>2404</v>
      </c>
      <c r="I1000" s="231" t="s">
        <v>2446</v>
      </c>
      <c r="J1000" s="80" t="s">
        <v>1151</v>
      </c>
      <c r="K1000" s="80" t="s">
        <v>577</v>
      </c>
      <c r="L1000" s="82" t="s">
        <v>2448</v>
      </c>
      <c r="M1000" s="83" t="s">
        <v>29</v>
      </c>
      <c r="N1000" s="104">
        <v>43767</v>
      </c>
      <c r="O1000" s="104">
        <v>43435</v>
      </c>
      <c r="P1000" s="104">
        <v>44561</v>
      </c>
      <c r="Q1000" s="87">
        <v>195943.3</v>
      </c>
      <c r="R1000" s="79">
        <v>0.8</v>
      </c>
      <c r="S1000" s="87" t="s">
        <v>301</v>
      </c>
      <c r="T1000" s="87">
        <v>156754.64000000001</v>
      </c>
    </row>
    <row r="1001" spans="2:20" s="11" customFormat="1" ht="216.75" customHeight="1" x14ac:dyDescent="0.2">
      <c r="B1001" s="350"/>
      <c r="C1001" s="351"/>
      <c r="D1001" s="333"/>
      <c r="E1001" s="230" t="s">
        <v>2402</v>
      </c>
      <c r="F1001" s="80" t="s">
        <v>2403</v>
      </c>
      <c r="G1001" s="81" t="s">
        <v>2405</v>
      </c>
      <c r="H1001" s="82" t="s">
        <v>2404</v>
      </c>
      <c r="I1001" s="231" t="s">
        <v>2394</v>
      </c>
      <c r="J1001" s="80" t="s">
        <v>1151</v>
      </c>
      <c r="K1001" s="80" t="s">
        <v>577</v>
      </c>
      <c r="L1001" s="82" t="s">
        <v>2408</v>
      </c>
      <c r="M1001" s="83" t="s">
        <v>15</v>
      </c>
      <c r="N1001" s="104">
        <v>43766</v>
      </c>
      <c r="O1001" s="104">
        <v>43435</v>
      </c>
      <c r="P1001" s="104">
        <v>44561</v>
      </c>
      <c r="Q1001" s="87">
        <v>291934.07</v>
      </c>
      <c r="R1001" s="79">
        <v>0.8</v>
      </c>
      <c r="S1001" s="87" t="s">
        <v>301</v>
      </c>
      <c r="T1001" s="87">
        <v>233547.26</v>
      </c>
    </row>
    <row r="1002" spans="2:20" s="11" customFormat="1" ht="216.75" customHeight="1" x14ac:dyDescent="0.2">
      <c r="B1002" s="350"/>
      <c r="C1002" s="351"/>
      <c r="D1002" s="333"/>
      <c r="E1002" s="230" t="s">
        <v>2402</v>
      </c>
      <c r="F1002" s="80" t="s">
        <v>2403</v>
      </c>
      <c r="G1002" s="81" t="s">
        <v>936</v>
      </c>
      <c r="H1002" s="82" t="s">
        <v>2404</v>
      </c>
      <c r="I1002" s="231" t="s">
        <v>2395</v>
      </c>
      <c r="J1002" s="80" t="s">
        <v>1151</v>
      </c>
      <c r="K1002" s="80" t="s">
        <v>577</v>
      </c>
      <c r="L1002" s="82" t="s">
        <v>2945</v>
      </c>
      <c r="M1002" s="83" t="s">
        <v>22</v>
      </c>
      <c r="N1002" s="104">
        <v>43766</v>
      </c>
      <c r="O1002" s="104">
        <v>43435</v>
      </c>
      <c r="P1002" s="104">
        <v>44526</v>
      </c>
      <c r="Q1002" s="87">
        <v>358082.9</v>
      </c>
      <c r="R1002" s="79">
        <v>0.8</v>
      </c>
      <c r="S1002" s="87" t="s">
        <v>301</v>
      </c>
      <c r="T1002" s="87">
        <v>286466.32</v>
      </c>
    </row>
    <row r="1003" spans="2:20" s="11" customFormat="1" ht="157.5" customHeight="1" x14ac:dyDescent="0.2">
      <c r="B1003" s="350"/>
      <c r="C1003" s="351"/>
      <c r="D1003" s="333"/>
      <c r="E1003" s="230" t="s">
        <v>2402</v>
      </c>
      <c r="F1003" s="80" t="s">
        <v>2403</v>
      </c>
      <c r="G1003" s="81" t="s">
        <v>939</v>
      </c>
      <c r="H1003" s="82" t="s">
        <v>2404</v>
      </c>
      <c r="I1003" s="231" t="s">
        <v>2396</v>
      </c>
      <c r="J1003" s="80" t="s">
        <v>1151</v>
      </c>
      <c r="K1003" s="80" t="s">
        <v>577</v>
      </c>
      <c r="L1003" s="82" t="s">
        <v>2409</v>
      </c>
      <c r="M1003" s="83" t="s">
        <v>15</v>
      </c>
      <c r="N1003" s="104">
        <v>43766</v>
      </c>
      <c r="O1003" s="104">
        <v>43437</v>
      </c>
      <c r="P1003" s="104">
        <v>44530</v>
      </c>
      <c r="Q1003" s="87">
        <v>699516.21</v>
      </c>
      <c r="R1003" s="79">
        <v>0.8</v>
      </c>
      <c r="S1003" s="87" t="s">
        <v>301</v>
      </c>
      <c r="T1003" s="87">
        <v>559612.97</v>
      </c>
    </row>
    <row r="1004" spans="2:20" s="11" customFormat="1" ht="261.75" customHeight="1" x14ac:dyDescent="0.2">
      <c r="B1004" s="350"/>
      <c r="C1004" s="351"/>
      <c r="D1004" s="333"/>
      <c r="E1004" s="230" t="s">
        <v>2402</v>
      </c>
      <c r="F1004" s="80" t="s">
        <v>2403</v>
      </c>
      <c r="G1004" s="81" t="s">
        <v>938</v>
      </c>
      <c r="H1004" s="82" t="s">
        <v>2404</v>
      </c>
      <c r="I1004" s="231" t="s">
        <v>2397</v>
      </c>
      <c r="J1004" s="80" t="s">
        <v>1151</v>
      </c>
      <c r="K1004" s="80" t="s">
        <v>577</v>
      </c>
      <c r="L1004" s="82" t="s">
        <v>2410</v>
      </c>
      <c r="M1004" s="83" t="s">
        <v>15</v>
      </c>
      <c r="N1004" s="104">
        <v>43766</v>
      </c>
      <c r="O1004" s="104">
        <v>43437</v>
      </c>
      <c r="P1004" s="104">
        <v>44561</v>
      </c>
      <c r="Q1004" s="87">
        <v>276280.17</v>
      </c>
      <c r="R1004" s="79">
        <v>0.8</v>
      </c>
      <c r="S1004" s="87" t="s">
        <v>301</v>
      </c>
      <c r="T1004" s="87">
        <v>221024.14</v>
      </c>
    </row>
    <row r="1005" spans="2:20" s="11" customFormat="1" ht="261.75" customHeight="1" x14ac:dyDescent="0.2">
      <c r="B1005" s="350"/>
      <c r="C1005" s="351"/>
      <c r="D1005" s="333"/>
      <c r="E1005" s="230" t="s">
        <v>2402</v>
      </c>
      <c r="F1005" s="80" t="s">
        <v>2403</v>
      </c>
      <c r="G1005" s="81" t="s">
        <v>2406</v>
      </c>
      <c r="H1005" s="82" t="s">
        <v>2404</v>
      </c>
      <c r="I1005" s="231" t="s">
        <v>2398</v>
      </c>
      <c r="J1005" s="80" t="s">
        <v>1151</v>
      </c>
      <c r="K1005" s="80" t="s">
        <v>577</v>
      </c>
      <c r="L1005" s="82" t="s">
        <v>2411</v>
      </c>
      <c r="M1005" s="83" t="s">
        <v>55</v>
      </c>
      <c r="N1005" s="104">
        <v>43766</v>
      </c>
      <c r="O1005" s="104">
        <v>43435</v>
      </c>
      <c r="P1005" s="104">
        <v>44561</v>
      </c>
      <c r="Q1005" s="87">
        <v>354417.72</v>
      </c>
      <c r="R1005" s="79">
        <v>0.8</v>
      </c>
      <c r="S1005" s="87" t="s">
        <v>301</v>
      </c>
      <c r="T1005" s="87">
        <v>283534.18</v>
      </c>
    </row>
    <row r="1006" spans="2:20" s="11" customFormat="1" ht="261.75" customHeight="1" x14ac:dyDescent="0.2">
      <c r="B1006" s="350"/>
      <c r="C1006" s="351"/>
      <c r="D1006" s="333"/>
      <c r="E1006" s="230" t="s">
        <v>2402</v>
      </c>
      <c r="F1006" s="80" t="s">
        <v>2403</v>
      </c>
      <c r="G1006" s="81" t="s">
        <v>2407</v>
      </c>
      <c r="H1006" s="82" t="s">
        <v>2404</v>
      </c>
      <c r="I1006" s="231" t="s">
        <v>2399</v>
      </c>
      <c r="J1006" s="80" t="s">
        <v>1151</v>
      </c>
      <c r="K1006" s="80" t="s">
        <v>577</v>
      </c>
      <c r="L1006" s="82" t="s">
        <v>2412</v>
      </c>
      <c r="M1006" s="83" t="s">
        <v>22</v>
      </c>
      <c r="N1006" s="104">
        <v>43766</v>
      </c>
      <c r="O1006" s="104">
        <v>43435</v>
      </c>
      <c r="P1006" s="104">
        <v>44561</v>
      </c>
      <c r="Q1006" s="87">
        <v>868084.89</v>
      </c>
      <c r="R1006" s="79">
        <v>0.8</v>
      </c>
      <c r="S1006" s="87" t="s">
        <v>301</v>
      </c>
      <c r="T1006" s="87">
        <v>694467.91</v>
      </c>
    </row>
    <row r="1007" spans="2:20" s="11" customFormat="1" ht="261.75" customHeight="1" x14ac:dyDescent="0.2">
      <c r="B1007" s="350"/>
      <c r="C1007" s="351"/>
      <c r="D1007" s="333"/>
      <c r="E1007" s="230" t="s">
        <v>2402</v>
      </c>
      <c r="F1007" s="80" t="s">
        <v>2403</v>
      </c>
      <c r="G1007" s="81" t="s">
        <v>1849</v>
      </c>
      <c r="H1007" s="82" t="s">
        <v>2404</v>
      </c>
      <c r="I1007" s="231" t="s">
        <v>2447</v>
      </c>
      <c r="J1007" s="80" t="s">
        <v>1151</v>
      </c>
      <c r="K1007" s="80" t="s">
        <v>577</v>
      </c>
      <c r="L1007" s="82" t="s">
        <v>2449</v>
      </c>
      <c r="M1007" s="83" t="s">
        <v>19</v>
      </c>
      <c r="N1007" s="104">
        <v>43777</v>
      </c>
      <c r="O1007" s="104">
        <v>43431</v>
      </c>
      <c r="P1007" s="104">
        <v>44530</v>
      </c>
      <c r="Q1007" s="87">
        <v>883178.32</v>
      </c>
      <c r="R1007" s="79">
        <v>0.8</v>
      </c>
      <c r="S1007" s="87" t="s">
        <v>301</v>
      </c>
      <c r="T1007" s="87">
        <v>706542.66</v>
      </c>
    </row>
    <row r="1008" spans="2:20" s="11" customFormat="1" ht="261.75" customHeight="1" x14ac:dyDescent="0.2">
      <c r="B1008" s="350"/>
      <c r="C1008" s="351"/>
      <c r="D1008" s="333"/>
      <c r="E1008" s="230" t="s">
        <v>2402</v>
      </c>
      <c r="F1008" s="80" t="s">
        <v>2403</v>
      </c>
      <c r="G1008" s="81" t="s">
        <v>940</v>
      </c>
      <c r="H1008" s="82" t="s">
        <v>2404</v>
      </c>
      <c r="I1008" s="231" t="s">
        <v>2400</v>
      </c>
      <c r="J1008" s="80" t="s">
        <v>1151</v>
      </c>
      <c r="K1008" s="80" t="s">
        <v>577</v>
      </c>
      <c r="L1008" s="82" t="s">
        <v>2413</v>
      </c>
      <c r="M1008" s="83" t="s">
        <v>22</v>
      </c>
      <c r="N1008" s="104">
        <v>43766</v>
      </c>
      <c r="O1008" s="104">
        <v>43435</v>
      </c>
      <c r="P1008" s="104">
        <v>44530</v>
      </c>
      <c r="Q1008" s="87">
        <v>681489.87</v>
      </c>
      <c r="R1008" s="79">
        <v>0.8</v>
      </c>
      <c r="S1008" s="87" t="s">
        <v>301</v>
      </c>
      <c r="T1008" s="87">
        <v>545191.9</v>
      </c>
    </row>
    <row r="1009" spans="2:20" s="11" customFormat="1" ht="261.75" customHeight="1" x14ac:dyDescent="0.2">
      <c r="B1009" s="350"/>
      <c r="C1009" s="351"/>
      <c r="D1009" s="333"/>
      <c r="E1009" s="230" t="s">
        <v>2402</v>
      </c>
      <c r="F1009" s="80" t="s">
        <v>2403</v>
      </c>
      <c r="G1009" s="81" t="s">
        <v>941</v>
      </c>
      <c r="H1009" s="82" t="s">
        <v>2404</v>
      </c>
      <c r="I1009" s="231" t="s">
        <v>2401</v>
      </c>
      <c r="J1009" s="80" t="s">
        <v>1151</v>
      </c>
      <c r="K1009" s="80" t="s">
        <v>577</v>
      </c>
      <c r="L1009" s="82" t="s">
        <v>2414</v>
      </c>
      <c r="M1009" s="83" t="s">
        <v>27</v>
      </c>
      <c r="N1009" s="104">
        <v>43766</v>
      </c>
      <c r="O1009" s="104">
        <v>43435</v>
      </c>
      <c r="P1009" s="104">
        <v>44439</v>
      </c>
      <c r="Q1009" s="87">
        <v>368576.92</v>
      </c>
      <c r="R1009" s="79">
        <v>0.8</v>
      </c>
      <c r="S1009" s="87" t="s">
        <v>301</v>
      </c>
      <c r="T1009" s="87">
        <v>294861.53999999998</v>
      </c>
    </row>
    <row r="1010" spans="2:20" s="11" customFormat="1" ht="261.75" customHeight="1" x14ac:dyDescent="0.2">
      <c r="B1010" s="350"/>
      <c r="C1010" s="351"/>
      <c r="D1010" s="333"/>
      <c r="E1010" s="230" t="s">
        <v>2402</v>
      </c>
      <c r="F1010" s="80" t="s">
        <v>2655</v>
      </c>
      <c r="G1010" s="81" t="s">
        <v>3233</v>
      </c>
      <c r="H1010" s="82" t="s">
        <v>3443</v>
      </c>
      <c r="I1010" s="231" t="s">
        <v>2649</v>
      </c>
      <c r="J1010" s="80" t="s">
        <v>1151</v>
      </c>
      <c r="K1010" s="80" t="s">
        <v>577</v>
      </c>
      <c r="L1010" s="82" t="s">
        <v>3444</v>
      </c>
      <c r="M1010" s="83" t="s">
        <v>22</v>
      </c>
      <c r="N1010" s="104">
        <v>43924</v>
      </c>
      <c r="O1010" s="104">
        <v>43983</v>
      </c>
      <c r="P1010" s="104">
        <v>45077</v>
      </c>
      <c r="Q1010" s="87">
        <v>348544.1</v>
      </c>
      <c r="R1010" s="79">
        <v>0.8</v>
      </c>
      <c r="S1010" s="87" t="s">
        <v>301</v>
      </c>
      <c r="T1010" s="87">
        <v>278835.28000000003</v>
      </c>
    </row>
    <row r="1011" spans="2:20" s="11" customFormat="1" ht="261.75" customHeight="1" x14ac:dyDescent="0.2">
      <c r="B1011" s="350"/>
      <c r="C1011" s="351"/>
      <c r="D1011" s="333"/>
      <c r="E1011" s="230" t="s">
        <v>2402</v>
      </c>
      <c r="F1011" s="80" t="s">
        <v>2655</v>
      </c>
      <c r="G1011" s="81" t="s">
        <v>2677</v>
      </c>
      <c r="H1011" s="82" t="s">
        <v>3445</v>
      </c>
      <c r="I1011" s="231" t="s">
        <v>2681</v>
      </c>
      <c r="J1011" s="80" t="s">
        <v>1151</v>
      </c>
      <c r="K1011" s="80" t="s">
        <v>577</v>
      </c>
      <c r="L1011" s="82" t="s">
        <v>2683</v>
      </c>
      <c r="M1011" s="83" t="s">
        <v>177</v>
      </c>
      <c r="N1011" s="104">
        <v>43955</v>
      </c>
      <c r="O1011" s="104">
        <v>43983</v>
      </c>
      <c r="P1011" s="104">
        <v>45077</v>
      </c>
      <c r="Q1011" s="87">
        <v>284236.36</v>
      </c>
      <c r="R1011" s="79">
        <v>0.8</v>
      </c>
      <c r="S1011" s="87" t="s">
        <v>301</v>
      </c>
      <c r="T1011" s="87">
        <v>227389.09</v>
      </c>
    </row>
    <row r="1012" spans="2:20" s="11" customFormat="1" ht="261.75" customHeight="1" x14ac:dyDescent="0.2">
      <c r="B1012" s="350"/>
      <c r="C1012" s="351"/>
      <c r="D1012" s="333"/>
      <c r="E1012" s="230" t="s">
        <v>2402</v>
      </c>
      <c r="F1012" s="80" t="s">
        <v>2655</v>
      </c>
      <c r="G1012" s="81" t="s">
        <v>3247</v>
      </c>
      <c r="H1012" s="82" t="s">
        <v>2812</v>
      </c>
      <c r="I1012" s="231" t="s">
        <v>2810</v>
      </c>
      <c r="J1012" s="80" t="s">
        <v>1151</v>
      </c>
      <c r="K1012" s="80" t="s">
        <v>577</v>
      </c>
      <c r="L1012" s="82" t="s">
        <v>2813</v>
      </c>
      <c r="M1012" s="83" t="s">
        <v>19</v>
      </c>
      <c r="N1012" s="104">
        <v>43999</v>
      </c>
      <c r="O1012" s="104">
        <v>44060</v>
      </c>
      <c r="P1012" s="104">
        <v>45154</v>
      </c>
      <c r="Q1012" s="87">
        <v>287472.58</v>
      </c>
      <c r="R1012" s="79">
        <v>0.8</v>
      </c>
      <c r="S1012" s="87" t="s">
        <v>301</v>
      </c>
      <c r="T1012" s="87">
        <v>229978.06</v>
      </c>
    </row>
    <row r="1013" spans="2:20" s="11" customFormat="1" ht="261.75" customHeight="1" x14ac:dyDescent="0.2">
      <c r="B1013" s="350"/>
      <c r="C1013" s="351"/>
      <c r="D1013" s="333"/>
      <c r="E1013" s="230" t="s">
        <v>2402</v>
      </c>
      <c r="F1013" s="80" t="s">
        <v>2655</v>
      </c>
      <c r="G1013" s="81" t="s">
        <v>2678</v>
      </c>
      <c r="H1013" s="82" t="s">
        <v>2680</v>
      </c>
      <c r="I1013" s="231" t="s">
        <v>2682</v>
      </c>
      <c r="J1013" s="80" t="s">
        <v>1151</v>
      </c>
      <c r="K1013" s="80" t="s">
        <v>577</v>
      </c>
      <c r="L1013" s="82" t="s">
        <v>2684</v>
      </c>
      <c r="M1013" s="83" t="s">
        <v>7</v>
      </c>
      <c r="N1013" s="104">
        <v>43972</v>
      </c>
      <c r="O1013" s="104">
        <v>44018</v>
      </c>
      <c r="P1013" s="104">
        <v>45112</v>
      </c>
      <c r="Q1013" s="87">
        <v>352000</v>
      </c>
      <c r="R1013" s="79">
        <v>0.8</v>
      </c>
      <c r="S1013" s="87" t="s">
        <v>301</v>
      </c>
      <c r="T1013" s="87">
        <v>281600</v>
      </c>
    </row>
    <row r="1014" spans="2:20" s="11" customFormat="1" ht="261.75" customHeight="1" x14ac:dyDescent="0.2">
      <c r="B1014" s="350"/>
      <c r="C1014" s="351"/>
      <c r="D1014" s="333"/>
      <c r="E1014" s="230" t="s">
        <v>2402</v>
      </c>
      <c r="F1014" s="80" t="s">
        <v>2655</v>
      </c>
      <c r="G1014" s="81" t="s">
        <v>2679</v>
      </c>
      <c r="H1014" s="82" t="s">
        <v>2656</v>
      </c>
      <c r="I1014" s="231" t="s">
        <v>2650</v>
      </c>
      <c r="J1014" s="80" t="s">
        <v>1151</v>
      </c>
      <c r="K1014" s="80" t="s">
        <v>577</v>
      </c>
      <c r="L1014" s="82" t="s">
        <v>2657</v>
      </c>
      <c r="M1014" s="83" t="s">
        <v>4</v>
      </c>
      <c r="N1014" s="104">
        <v>43924</v>
      </c>
      <c r="O1014" s="104">
        <v>44040</v>
      </c>
      <c r="P1014" s="104">
        <v>45134</v>
      </c>
      <c r="Q1014" s="87">
        <v>304026.56</v>
      </c>
      <c r="R1014" s="79">
        <v>0.8</v>
      </c>
      <c r="S1014" s="87" t="s">
        <v>301</v>
      </c>
      <c r="T1014" s="87">
        <v>243221.25</v>
      </c>
    </row>
    <row r="1015" spans="2:20" s="11" customFormat="1" ht="261.75" customHeight="1" x14ac:dyDescent="0.2">
      <c r="B1015" s="350"/>
      <c r="C1015" s="351"/>
      <c r="D1015" s="333"/>
      <c r="E1015" s="230" t="s">
        <v>2402</v>
      </c>
      <c r="F1015" s="80" t="s">
        <v>2655</v>
      </c>
      <c r="G1015" s="81" t="s">
        <v>1056</v>
      </c>
      <c r="H1015" s="82" t="s">
        <v>3446</v>
      </c>
      <c r="I1015" s="231" t="s">
        <v>2651</v>
      </c>
      <c r="J1015" s="80" t="s">
        <v>1151</v>
      </c>
      <c r="K1015" s="80" t="s">
        <v>577</v>
      </c>
      <c r="L1015" s="82" t="s">
        <v>3447</v>
      </c>
      <c r="M1015" s="83" t="s">
        <v>10</v>
      </c>
      <c r="N1015" s="104">
        <v>43943</v>
      </c>
      <c r="O1015" s="104">
        <v>43986</v>
      </c>
      <c r="P1015" s="104">
        <v>45102</v>
      </c>
      <c r="Q1015" s="87">
        <v>321782.03000000003</v>
      </c>
      <c r="R1015" s="79">
        <v>0.8</v>
      </c>
      <c r="S1015" s="87" t="s">
        <v>301</v>
      </c>
      <c r="T1015" s="87">
        <v>257425.62</v>
      </c>
    </row>
    <row r="1016" spans="2:20" s="11" customFormat="1" ht="261.75" customHeight="1" x14ac:dyDescent="0.2">
      <c r="B1016" s="350"/>
      <c r="C1016" s="351"/>
      <c r="D1016" s="333"/>
      <c r="E1016" s="230" t="s">
        <v>2402</v>
      </c>
      <c r="F1016" s="80" t="s">
        <v>2655</v>
      </c>
      <c r="G1016" s="81" t="s">
        <v>1917</v>
      </c>
      <c r="H1016" s="82" t="s">
        <v>2658</v>
      </c>
      <c r="I1016" s="231" t="s">
        <v>2652</v>
      </c>
      <c r="J1016" s="80" t="s">
        <v>1151</v>
      </c>
      <c r="K1016" s="80" t="s">
        <v>577</v>
      </c>
      <c r="L1016" s="82" t="s">
        <v>2659</v>
      </c>
      <c r="M1016" s="83" t="s">
        <v>30</v>
      </c>
      <c r="N1016" s="104">
        <v>43924</v>
      </c>
      <c r="O1016" s="104">
        <v>44013</v>
      </c>
      <c r="P1016" s="104">
        <v>45107</v>
      </c>
      <c r="Q1016" s="87">
        <v>392837.57</v>
      </c>
      <c r="R1016" s="79">
        <v>0.8</v>
      </c>
      <c r="S1016" s="87" t="s">
        <v>301</v>
      </c>
      <c r="T1016" s="87">
        <v>314270.06</v>
      </c>
    </row>
    <row r="1017" spans="2:20" s="11" customFormat="1" ht="261.75" customHeight="1" x14ac:dyDescent="0.2">
      <c r="B1017" s="350"/>
      <c r="C1017" s="351"/>
      <c r="D1017" s="333"/>
      <c r="E1017" s="230" t="s">
        <v>2402</v>
      </c>
      <c r="F1017" s="80" t="s">
        <v>2655</v>
      </c>
      <c r="G1017" s="81" t="s">
        <v>1925</v>
      </c>
      <c r="H1017" s="82" t="s">
        <v>2685</v>
      </c>
      <c r="I1017" s="231" t="s">
        <v>2690</v>
      </c>
      <c r="J1017" s="80" t="s">
        <v>1151</v>
      </c>
      <c r="K1017" s="80" t="s">
        <v>577</v>
      </c>
      <c r="L1017" s="82" t="s">
        <v>2695</v>
      </c>
      <c r="M1017" s="83" t="s">
        <v>95</v>
      </c>
      <c r="N1017" s="104">
        <v>43972</v>
      </c>
      <c r="O1017" s="104">
        <v>44075</v>
      </c>
      <c r="P1017" s="104">
        <v>45169</v>
      </c>
      <c r="Q1017" s="87">
        <v>325771</v>
      </c>
      <c r="R1017" s="79">
        <v>0.8</v>
      </c>
      <c r="S1017" s="87" t="s">
        <v>301</v>
      </c>
      <c r="T1017" s="87">
        <v>260616.8</v>
      </c>
    </row>
    <row r="1018" spans="2:20" s="11" customFormat="1" ht="261.75" customHeight="1" x14ac:dyDescent="0.2">
      <c r="B1018" s="350"/>
      <c r="C1018" s="351"/>
      <c r="D1018" s="333"/>
      <c r="E1018" s="230" t="s">
        <v>2402</v>
      </c>
      <c r="F1018" s="80" t="s">
        <v>2655</v>
      </c>
      <c r="G1018" s="81" t="s">
        <v>3246</v>
      </c>
      <c r="H1018" s="82" t="s">
        <v>2686</v>
      </c>
      <c r="I1018" s="231" t="s">
        <v>2691</v>
      </c>
      <c r="J1018" s="80" t="s">
        <v>1151</v>
      </c>
      <c r="K1018" s="80" t="s">
        <v>577</v>
      </c>
      <c r="L1018" s="82" t="s">
        <v>2696</v>
      </c>
      <c r="M1018" s="83" t="s">
        <v>29</v>
      </c>
      <c r="N1018" s="104">
        <v>43955</v>
      </c>
      <c r="O1018" s="104">
        <v>44001</v>
      </c>
      <c r="P1018" s="104">
        <v>45083</v>
      </c>
      <c r="Q1018" s="87">
        <v>358406.27</v>
      </c>
      <c r="R1018" s="79">
        <v>0.8</v>
      </c>
      <c r="S1018" s="87" t="s">
        <v>301</v>
      </c>
      <c r="T1018" s="87">
        <v>286725.02</v>
      </c>
    </row>
    <row r="1019" spans="2:20" s="11" customFormat="1" ht="261.75" customHeight="1" x14ac:dyDescent="0.2">
      <c r="B1019" s="350"/>
      <c r="C1019" s="351"/>
      <c r="D1019" s="333"/>
      <c r="E1019" s="230" t="s">
        <v>2402</v>
      </c>
      <c r="F1019" s="80" t="s">
        <v>2655</v>
      </c>
      <c r="G1019" s="81" t="s">
        <v>3245</v>
      </c>
      <c r="H1019" s="82" t="s">
        <v>2814</v>
      </c>
      <c r="I1019" s="231" t="s">
        <v>2811</v>
      </c>
      <c r="J1019" s="80" t="s">
        <v>1151</v>
      </c>
      <c r="K1019" s="80" t="s">
        <v>577</v>
      </c>
      <c r="L1019" s="82" t="s">
        <v>2946</v>
      </c>
      <c r="M1019" s="83" t="s">
        <v>13</v>
      </c>
      <c r="N1019" s="104">
        <v>43991</v>
      </c>
      <c r="O1019" s="104">
        <v>44018</v>
      </c>
      <c r="P1019" s="104">
        <v>45112</v>
      </c>
      <c r="Q1019" s="87">
        <v>449659.85</v>
      </c>
      <c r="R1019" s="79">
        <v>0.8</v>
      </c>
      <c r="S1019" s="87" t="s">
        <v>301</v>
      </c>
      <c r="T1019" s="87">
        <v>359727.88</v>
      </c>
    </row>
    <row r="1020" spans="2:20" s="11" customFormat="1" ht="261.75" customHeight="1" x14ac:dyDescent="0.2">
      <c r="B1020" s="350"/>
      <c r="C1020" s="351"/>
      <c r="D1020" s="333"/>
      <c r="E1020" s="230" t="s">
        <v>2402</v>
      </c>
      <c r="F1020" s="80" t="s">
        <v>2655</v>
      </c>
      <c r="G1020" s="81" t="s">
        <v>2271</v>
      </c>
      <c r="H1020" s="82" t="s">
        <v>2687</v>
      </c>
      <c r="I1020" s="231" t="s">
        <v>2692</v>
      </c>
      <c r="J1020" s="80" t="s">
        <v>1151</v>
      </c>
      <c r="K1020" s="80" t="s">
        <v>577</v>
      </c>
      <c r="L1020" s="82" t="s">
        <v>2697</v>
      </c>
      <c r="M1020" s="83" t="s">
        <v>15</v>
      </c>
      <c r="N1020" s="104">
        <v>43980</v>
      </c>
      <c r="O1020" s="104">
        <v>43993</v>
      </c>
      <c r="P1020" s="104">
        <v>45086</v>
      </c>
      <c r="Q1020" s="87">
        <v>304643.59999999998</v>
      </c>
      <c r="R1020" s="79">
        <v>0.8</v>
      </c>
      <c r="S1020" s="87" t="s">
        <v>301</v>
      </c>
      <c r="T1020" s="87">
        <v>243714.88</v>
      </c>
    </row>
    <row r="1021" spans="2:20" s="11" customFormat="1" ht="261.75" customHeight="1" x14ac:dyDescent="0.2">
      <c r="B1021" s="350"/>
      <c r="C1021" s="351"/>
      <c r="D1021" s="333"/>
      <c r="E1021" s="230" t="s">
        <v>2402</v>
      </c>
      <c r="F1021" s="80" t="s">
        <v>2655</v>
      </c>
      <c r="G1021" s="81" t="s">
        <v>3244</v>
      </c>
      <c r="H1021" s="82" t="s">
        <v>2688</v>
      </c>
      <c r="I1021" s="231" t="s">
        <v>2693</v>
      </c>
      <c r="J1021" s="80" t="s">
        <v>1151</v>
      </c>
      <c r="K1021" s="80" t="s">
        <v>577</v>
      </c>
      <c r="L1021" s="82" t="s">
        <v>2698</v>
      </c>
      <c r="M1021" s="83" t="s">
        <v>792</v>
      </c>
      <c r="N1021" s="104">
        <v>43965</v>
      </c>
      <c r="O1021" s="104">
        <v>43990</v>
      </c>
      <c r="P1021" s="104">
        <v>45107</v>
      </c>
      <c r="Q1021" s="87">
        <v>360906.94</v>
      </c>
      <c r="R1021" s="79">
        <v>0.8</v>
      </c>
      <c r="S1021" s="87" t="s">
        <v>301</v>
      </c>
      <c r="T1021" s="87">
        <v>288725.55</v>
      </c>
    </row>
    <row r="1022" spans="2:20" s="11" customFormat="1" ht="261.75" customHeight="1" x14ac:dyDescent="0.2">
      <c r="B1022" s="350"/>
      <c r="C1022" s="351"/>
      <c r="D1022" s="333"/>
      <c r="E1022" s="230" t="s">
        <v>2402</v>
      </c>
      <c r="F1022" s="80" t="s">
        <v>2655</v>
      </c>
      <c r="G1022" s="81" t="s">
        <v>2163</v>
      </c>
      <c r="H1022" s="82" t="s">
        <v>2689</v>
      </c>
      <c r="I1022" s="231" t="s">
        <v>2694</v>
      </c>
      <c r="J1022" s="80" t="s">
        <v>1151</v>
      </c>
      <c r="K1022" s="80" t="s">
        <v>577</v>
      </c>
      <c r="L1022" s="82" t="s">
        <v>2699</v>
      </c>
      <c r="M1022" s="83" t="s">
        <v>55</v>
      </c>
      <c r="N1022" s="104">
        <v>43955</v>
      </c>
      <c r="O1022" s="104">
        <v>43983</v>
      </c>
      <c r="P1022" s="104">
        <v>45077</v>
      </c>
      <c r="Q1022" s="87">
        <v>234961.08</v>
      </c>
      <c r="R1022" s="79">
        <v>0.8</v>
      </c>
      <c r="S1022" s="87" t="s">
        <v>301</v>
      </c>
      <c r="T1022" s="87">
        <v>187968.86</v>
      </c>
    </row>
    <row r="1023" spans="2:20" s="11" customFormat="1" ht="261.75" customHeight="1" x14ac:dyDescent="0.2">
      <c r="B1023" s="350"/>
      <c r="C1023" s="351"/>
      <c r="D1023" s="333"/>
      <c r="E1023" s="230" t="s">
        <v>2402</v>
      </c>
      <c r="F1023" s="80" t="s">
        <v>2655</v>
      </c>
      <c r="G1023" s="81" t="s">
        <v>3243</v>
      </c>
      <c r="H1023" s="82" t="s">
        <v>2660</v>
      </c>
      <c r="I1023" s="231" t="s">
        <v>2653</v>
      </c>
      <c r="J1023" s="80" t="s">
        <v>1151</v>
      </c>
      <c r="K1023" s="80" t="s">
        <v>577</v>
      </c>
      <c r="L1023" s="82" t="s">
        <v>2661</v>
      </c>
      <c r="M1023" s="83" t="s">
        <v>27</v>
      </c>
      <c r="N1023" s="104">
        <v>43944</v>
      </c>
      <c r="O1023" s="104">
        <v>43739</v>
      </c>
      <c r="P1023" s="104">
        <v>44926</v>
      </c>
      <c r="Q1023" s="87">
        <v>403000</v>
      </c>
      <c r="R1023" s="79">
        <v>0.8</v>
      </c>
      <c r="S1023" s="87" t="s">
        <v>301</v>
      </c>
      <c r="T1023" s="87">
        <v>322400</v>
      </c>
    </row>
    <row r="1024" spans="2:20" s="11" customFormat="1" ht="299.25" customHeight="1" x14ac:dyDescent="0.2">
      <c r="B1024" s="350"/>
      <c r="C1024" s="351"/>
      <c r="D1024" s="333"/>
      <c r="E1024" s="230" t="s">
        <v>2402</v>
      </c>
      <c r="F1024" s="80" t="s">
        <v>2655</v>
      </c>
      <c r="G1024" s="81" t="s">
        <v>3237</v>
      </c>
      <c r="H1024" s="82" t="s">
        <v>2662</v>
      </c>
      <c r="I1024" s="231" t="s">
        <v>2654</v>
      </c>
      <c r="J1024" s="80" t="s">
        <v>1151</v>
      </c>
      <c r="K1024" s="80" t="s">
        <v>577</v>
      </c>
      <c r="L1024" s="82" t="s">
        <v>2947</v>
      </c>
      <c r="M1024" s="83" t="s">
        <v>1</v>
      </c>
      <c r="N1024" s="104">
        <v>43924</v>
      </c>
      <c r="O1024" s="104">
        <v>43948</v>
      </c>
      <c r="P1024" s="104">
        <v>45042</v>
      </c>
      <c r="Q1024" s="87">
        <v>324941.67</v>
      </c>
      <c r="R1024" s="79">
        <v>0.8</v>
      </c>
      <c r="S1024" s="87" t="s">
        <v>301</v>
      </c>
      <c r="T1024" s="87">
        <v>259953.34</v>
      </c>
    </row>
    <row r="1025" spans="2:20" s="11" customFormat="1" ht="381.75" customHeight="1" x14ac:dyDescent="0.2">
      <c r="B1025" s="350"/>
      <c r="C1025" s="351"/>
      <c r="D1025" s="330"/>
      <c r="E1025" s="232" t="s">
        <v>776</v>
      </c>
      <c r="F1025" s="52" t="s">
        <v>775</v>
      </c>
      <c r="G1025" s="50" t="s">
        <v>934</v>
      </c>
      <c r="H1025" s="51" t="s">
        <v>776</v>
      </c>
      <c r="I1025" s="193" t="s">
        <v>774</v>
      </c>
      <c r="J1025" s="52" t="s">
        <v>1151</v>
      </c>
      <c r="K1025" s="52" t="s">
        <v>577</v>
      </c>
      <c r="L1025" s="51" t="s">
        <v>2948</v>
      </c>
      <c r="M1025" s="49" t="s">
        <v>303</v>
      </c>
      <c r="N1025" s="53">
        <v>42811</v>
      </c>
      <c r="O1025" s="53">
        <v>42186</v>
      </c>
      <c r="P1025" s="53">
        <v>43465</v>
      </c>
      <c r="Q1025" s="112">
        <v>954287.35</v>
      </c>
      <c r="R1025" s="55">
        <v>0.8</v>
      </c>
      <c r="S1025" s="54" t="s">
        <v>301</v>
      </c>
      <c r="T1025" s="54">
        <v>763429.88</v>
      </c>
    </row>
    <row r="1026" spans="2:20" s="11" customFormat="1" ht="157.5" customHeight="1" x14ac:dyDescent="0.2">
      <c r="B1026" s="350"/>
      <c r="C1026" s="351"/>
      <c r="D1026" s="330"/>
      <c r="E1026" s="233" t="s">
        <v>1147</v>
      </c>
      <c r="F1026" s="59" t="s">
        <v>1148</v>
      </c>
      <c r="G1026" s="57" t="s">
        <v>1810</v>
      </c>
      <c r="H1026" s="58" t="s">
        <v>1149</v>
      </c>
      <c r="I1026" s="194" t="s">
        <v>1150</v>
      </c>
      <c r="J1026" s="59" t="s">
        <v>1151</v>
      </c>
      <c r="K1026" s="59" t="s">
        <v>577</v>
      </c>
      <c r="L1026" s="58" t="s">
        <v>1149</v>
      </c>
      <c r="M1026" s="49" t="s">
        <v>303</v>
      </c>
      <c r="N1026" s="53">
        <v>43035</v>
      </c>
      <c r="O1026" s="53">
        <v>42186</v>
      </c>
      <c r="P1026" s="53">
        <v>43281</v>
      </c>
      <c r="Q1026" s="54">
        <v>546377.23</v>
      </c>
      <c r="R1026" s="62">
        <v>0.8</v>
      </c>
      <c r="S1026" s="61" t="s">
        <v>301</v>
      </c>
      <c r="T1026" s="61">
        <v>437101.79</v>
      </c>
    </row>
    <row r="1027" spans="2:20" s="11" customFormat="1" ht="299.25" customHeight="1" x14ac:dyDescent="0.2">
      <c r="B1027" s="350"/>
      <c r="C1027" s="351"/>
      <c r="D1027" s="330"/>
      <c r="E1027" s="233" t="s">
        <v>1147</v>
      </c>
      <c r="F1027" s="59" t="s">
        <v>2345</v>
      </c>
      <c r="G1027" s="57" t="s">
        <v>1810</v>
      </c>
      <c r="H1027" s="58" t="s">
        <v>2347</v>
      </c>
      <c r="I1027" s="194" t="s">
        <v>2349</v>
      </c>
      <c r="J1027" s="59" t="s">
        <v>1151</v>
      </c>
      <c r="K1027" s="59" t="s">
        <v>577</v>
      </c>
      <c r="L1027" s="58" t="s">
        <v>2351</v>
      </c>
      <c r="M1027" s="49" t="s">
        <v>13</v>
      </c>
      <c r="N1027" s="53">
        <v>43658</v>
      </c>
      <c r="O1027" s="53">
        <v>43283</v>
      </c>
      <c r="P1027" s="53">
        <v>44377</v>
      </c>
      <c r="Q1027" s="54">
        <v>602630.71</v>
      </c>
      <c r="R1027" s="62">
        <v>0.8</v>
      </c>
      <c r="S1027" s="61" t="s">
        <v>301</v>
      </c>
      <c r="T1027" s="61">
        <v>482104.57</v>
      </c>
    </row>
    <row r="1028" spans="2:20" s="11" customFormat="1" ht="299.25" customHeight="1" x14ac:dyDescent="0.2">
      <c r="B1028" s="350"/>
      <c r="C1028" s="351"/>
      <c r="D1028" s="330"/>
      <c r="E1028" s="233" t="s">
        <v>1147</v>
      </c>
      <c r="F1028" s="59" t="s">
        <v>2346</v>
      </c>
      <c r="G1028" s="57" t="s">
        <v>1810</v>
      </c>
      <c r="H1028" s="58" t="s">
        <v>2348</v>
      </c>
      <c r="I1028" s="194" t="s">
        <v>2350</v>
      </c>
      <c r="J1028" s="59" t="s">
        <v>1151</v>
      </c>
      <c r="K1028" s="59" t="s">
        <v>577</v>
      </c>
      <c r="L1028" s="58" t="s">
        <v>2949</v>
      </c>
      <c r="M1028" s="49" t="s">
        <v>3995</v>
      </c>
      <c r="N1028" s="53">
        <v>43658</v>
      </c>
      <c r="O1028" s="53">
        <v>43466</v>
      </c>
      <c r="P1028" s="53">
        <v>44196</v>
      </c>
      <c r="Q1028" s="54">
        <v>472731.19</v>
      </c>
      <c r="R1028" s="62">
        <v>0.8</v>
      </c>
      <c r="S1028" s="61" t="s">
        <v>301</v>
      </c>
      <c r="T1028" s="61">
        <v>378184.95</v>
      </c>
    </row>
    <row r="1029" spans="2:20" s="11" customFormat="1" ht="299.25" customHeight="1" x14ac:dyDescent="0.2">
      <c r="B1029" s="350"/>
      <c r="C1029" s="351"/>
      <c r="D1029" s="330"/>
      <c r="E1029" s="233" t="s">
        <v>1147</v>
      </c>
      <c r="F1029" s="59" t="s">
        <v>3685</v>
      </c>
      <c r="G1029" s="57" t="s">
        <v>1810</v>
      </c>
      <c r="H1029" s="58" t="s">
        <v>2348</v>
      </c>
      <c r="I1029" s="194" t="s">
        <v>3684</v>
      </c>
      <c r="J1029" s="59" t="s">
        <v>1151</v>
      </c>
      <c r="K1029" s="59" t="s">
        <v>577</v>
      </c>
      <c r="L1029" s="58" t="s">
        <v>4795</v>
      </c>
      <c r="M1029" s="49" t="s">
        <v>13</v>
      </c>
      <c r="N1029" s="53">
        <v>44181</v>
      </c>
      <c r="O1029" s="53">
        <v>44197</v>
      </c>
      <c r="P1029" s="53">
        <v>45199</v>
      </c>
      <c r="Q1029" s="54">
        <v>551730.35</v>
      </c>
      <c r="R1029" s="62">
        <v>0.8</v>
      </c>
      <c r="S1029" s="61" t="s">
        <v>301</v>
      </c>
      <c r="T1029" s="61">
        <v>441384.28</v>
      </c>
    </row>
    <row r="1030" spans="2:20" s="11" customFormat="1" ht="299.25" customHeight="1" x14ac:dyDescent="0.2">
      <c r="B1030" s="350"/>
      <c r="C1030" s="351"/>
      <c r="D1030" s="330"/>
      <c r="E1030" s="233" t="s">
        <v>1147</v>
      </c>
      <c r="F1030" s="59" t="s">
        <v>4354</v>
      </c>
      <c r="G1030" s="57" t="s">
        <v>1810</v>
      </c>
      <c r="H1030" s="58" t="s">
        <v>4355</v>
      </c>
      <c r="I1030" s="194" t="s">
        <v>4353</v>
      </c>
      <c r="J1030" s="59" t="s">
        <v>1151</v>
      </c>
      <c r="K1030" s="59" t="s">
        <v>577</v>
      </c>
      <c r="L1030" s="58" t="s">
        <v>4356</v>
      </c>
      <c r="M1030" s="49" t="s">
        <v>13</v>
      </c>
      <c r="N1030" s="53">
        <v>44375</v>
      </c>
      <c r="O1030" s="53">
        <v>44378</v>
      </c>
      <c r="P1030" s="53">
        <v>45291</v>
      </c>
      <c r="Q1030" s="54">
        <v>904707.47</v>
      </c>
      <c r="R1030" s="62">
        <v>0.8</v>
      </c>
      <c r="S1030" s="61" t="s">
        <v>301</v>
      </c>
      <c r="T1030" s="61">
        <v>723765.98</v>
      </c>
    </row>
    <row r="1031" spans="2:20" s="11" customFormat="1" ht="299.25" customHeight="1" x14ac:dyDescent="0.2">
      <c r="B1031" s="350"/>
      <c r="C1031" s="351"/>
      <c r="D1031" s="330"/>
      <c r="E1031" s="233" t="s">
        <v>2950</v>
      </c>
      <c r="F1031" s="59" t="s">
        <v>1990</v>
      </c>
      <c r="G1031" s="57" t="s">
        <v>2068</v>
      </c>
      <c r="H1031" s="58" t="s">
        <v>1991</v>
      </c>
      <c r="I1031" s="194" t="s">
        <v>2065</v>
      </c>
      <c r="J1031" s="59" t="s">
        <v>1151</v>
      </c>
      <c r="K1031" s="59" t="s">
        <v>577</v>
      </c>
      <c r="L1031" s="58" t="s">
        <v>2069</v>
      </c>
      <c r="M1031" s="49" t="s">
        <v>3996</v>
      </c>
      <c r="N1031" s="53">
        <v>43508</v>
      </c>
      <c r="O1031" s="53">
        <v>43346</v>
      </c>
      <c r="P1031" s="53">
        <v>44561</v>
      </c>
      <c r="Q1031" s="54">
        <v>62282.58</v>
      </c>
      <c r="R1031" s="62">
        <v>0.8</v>
      </c>
      <c r="S1031" s="61" t="s">
        <v>301</v>
      </c>
      <c r="T1031" s="61">
        <v>49826.06</v>
      </c>
    </row>
    <row r="1032" spans="2:20" s="11" customFormat="1" ht="299.25" customHeight="1" x14ac:dyDescent="0.2">
      <c r="B1032" s="350"/>
      <c r="C1032" s="351"/>
      <c r="D1032" s="330"/>
      <c r="E1032" s="234" t="s">
        <v>2950</v>
      </c>
      <c r="F1032" s="52" t="s">
        <v>1990</v>
      </c>
      <c r="G1032" s="50" t="s">
        <v>2161</v>
      </c>
      <c r="H1032" s="51" t="s">
        <v>1991</v>
      </c>
      <c r="I1032" s="193" t="s">
        <v>1992</v>
      </c>
      <c r="J1032" s="52" t="s">
        <v>1151</v>
      </c>
      <c r="K1032" s="52" t="s">
        <v>577</v>
      </c>
      <c r="L1032" s="51" t="s">
        <v>2951</v>
      </c>
      <c r="M1032" s="49" t="s">
        <v>15</v>
      </c>
      <c r="N1032" s="53">
        <v>43445</v>
      </c>
      <c r="O1032" s="53">
        <v>43466</v>
      </c>
      <c r="P1032" s="53">
        <v>44561</v>
      </c>
      <c r="Q1032" s="54">
        <v>119811.24</v>
      </c>
      <c r="R1032" s="55">
        <v>0.8</v>
      </c>
      <c r="S1032" s="54" t="s">
        <v>301</v>
      </c>
      <c r="T1032" s="54">
        <v>95848.99</v>
      </c>
    </row>
    <row r="1033" spans="2:20" s="11" customFormat="1" ht="299.25" customHeight="1" x14ac:dyDescent="0.2">
      <c r="B1033" s="350"/>
      <c r="C1033" s="351"/>
      <c r="D1033" s="330"/>
      <c r="E1033" s="234" t="s">
        <v>2950</v>
      </c>
      <c r="F1033" s="52" t="s">
        <v>1990</v>
      </c>
      <c r="G1033" s="50" t="s">
        <v>2162</v>
      </c>
      <c r="H1033" s="51" t="s">
        <v>1991</v>
      </c>
      <c r="I1033" s="193" t="s">
        <v>1993</v>
      </c>
      <c r="J1033" s="52" t="s">
        <v>1151</v>
      </c>
      <c r="K1033" s="52" t="s">
        <v>577</v>
      </c>
      <c r="L1033" s="51" t="s">
        <v>2952</v>
      </c>
      <c r="M1033" s="49" t="s">
        <v>3997</v>
      </c>
      <c r="N1033" s="53">
        <v>43445</v>
      </c>
      <c r="O1033" s="53">
        <v>43528</v>
      </c>
      <c r="P1033" s="53">
        <v>44926</v>
      </c>
      <c r="Q1033" s="54">
        <v>244540.34</v>
      </c>
      <c r="R1033" s="55">
        <v>0.8</v>
      </c>
      <c r="S1033" s="54" t="s">
        <v>301</v>
      </c>
      <c r="T1033" s="54">
        <v>195632.27</v>
      </c>
    </row>
    <row r="1034" spans="2:20" s="11" customFormat="1" ht="299.25" customHeight="1" x14ac:dyDescent="0.2">
      <c r="B1034" s="350"/>
      <c r="C1034" s="351"/>
      <c r="D1034" s="330"/>
      <c r="E1034" s="234" t="s">
        <v>2950</v>
      </c>
      <c r="F1034" s="52" t="s">
        <v>1990</v>
      </c>
      <c r="G1034" s="50" t="s">
        <v>2163</v>
      </c>
      <c r="H1034" s="51" t="s">
        <v>1991</v>
      </c>
      <c r="I1034" s="193" t="s">
        <v>1994</v>
      </c>
      <c r="J1034" s="52" t="s">
        <v>1151</v>
      </c>
      <c r="K1034" s="52" t="s">
        <v>577</v>
      </c>
      <c r="L1034" s="51" t="s">
        <v>1995</v>
      </c>
      <c r="M1034" s="49" t="s">
        <v>22</v>
      </c>
      <c r="N1034" s="53">
        <v>43445</v>
      </c>
      <c r="O1034" s="53">
        <v>43584</v>
      </c>
      <c r="P1034" s="53">
        <v>44862</v>
      </c>
      <c r="Q1034" s="54">
        <v>106805.93</v>
      </c>
      <c r="R1034" s="55">
        <v>0.8</v>
      </c>
      <c r="S1034" s="54" t="s">
        <v>301</v>
      </c>
      <c r="T1034" s="54">
        <v>85444.74</v>
      </c>
    </row>
    <row r="1035" spans="2:20" s="11" customFormat="1" ht="299.25" customHeight="1" x14ac:dyDescent="0.2">
      <c r="B1035" s="350"/>
      <c r="C1035" s="351"/>
      <c r="D1035" s="330"/>
      <c r="E1035" s="234" t="s">
        <v>2950</v>
      </c>
      <c r="F1035" s="52" t="s">
        <v>1990</v>
      </c>
      <c r="G1035" s="50" t="s">
        <v>2164</v>
      </c>
      <c r="H1035" s="51" t="s">
        <v>1991</v>
      </c>
      <c r="I1035" s="193" t="s">
        <v>1996</v>
      </c>
      <c r="J1035" s="52" t="s">
        <v>1151</v>
      </c>
      <c r="K1035" s="52" t="s">
        <v>577</v>
      </c>
      <c r="L1035" s="51" t="s">
        <v>1997</v>
      </c>
      <c r="M1035" s="49" t="s">
        <v>27</v>
      </c>
      <c r="N1035" s="53">
        <v>43445</v>
      </c>
      <c r="O1035" s="53">
        <v>43405</v>
      </c>
      <c r="P1035" s="53">
        <v>44681</v>
      </c>
      <c r="Q1035" s="54">
        <v>83932.1</v>
      </c>
      <c r="R1035" s="55">
        <v>0.8</v>
      </c>
      <c r="S1035" s="54" t="s">
        <v>301</v>
      </c>
      <c r="T1035" s="54">
        <v>67145.679999999993</v>
      </c>
    </row>
    <row r="1036" spans="2:20" s="11" customFormat="1" ht="299.25" customHeight="1" x14ac:dyDescent="0.2">
      <c r="B1036" s="350"/>
      <c r="C1036" s="351"/>
      <c r="D1036" s="330"/>
      <c r="E1036" s="235" t="s">
        <v>2950</v>
      </c>
      <c r="F1036" s="59" t="s">
        <v>1990</v>
      </c>
      <c r="G1036" s="57" t="s">
        <v>2165</v>
      </c>
      <c r="H1036" s="58" t="s">
        <v>1991</v>
      </c>
      <c r="I1036" s="194" t="s">
        <v>2066</v>
      </c>
      <c r="J1036" s="59" t="s">
        <v>1151</v>
      </c>
      <c r="K1036" s="59" t="s">
        <v>577</v>
      </c>
      <c r="L1036" s="58" t="s">
        <v>2070</v>
      </c>
      <c r="M1036" s="49" t="s">
        <v>3998</v>
      </c>
      <c r="N1036" s="53">
        <v>43500</v>
      </c>
      <c r="O1036" s="53">
        <v>43556</v>
      </c>
      <c r="P1036" s="53">
        <v>44592</v>
      </c>
      <c r="Q1036" s="54">
        <v>248238.73</v>
      </c>
      <c r="R1036" s="62">
        <v>0.8</v>
      </c>
      <c r="S1036" s="61" t="s">
        <v>301</v>
      </c>
      <c r="T1036" s="61">
        <v>198590.98</v>
      </c>
    </row>
    <row r="1037" spans="2:20" s="11" customFormat="1" ht="256.5" customHeight="1" x14ac:dyDescent="0.2">
      <c r="B1037" s="350"/>
      <c r="C1037" s="351"/>
      <c r="D1037" s="330"/>
      <c r="E1037" s="235" t="s">
        <v>2950</v>
      </c>
      <c r="F1037" s="59" t="s">
        <v>1990</v>
      </c>
      <c r="G1037" s="57" t="s">
        <v>2166</v>
      </c>
      <c r="H1037" s="58" t="s">
        <v>1991</v>
      </c>
      <c r="I1037" s="194" t="s">
        <v>2067</v>
      </c>
      <c r="J1037" s="59" t="s">
        <v>1151</v>
      </c>
      <c r="K1037" s="59" t="s">
        <v>577</v>
      </c>
      <c r="L1037" s="58" t="s">
        <v>3448</v>
      </c>
      <c r="M1037" s="49" t="s">
        <v>22</v>
      </c>
      <c r="N1037" s="53">
        <v>43508</v>
      </c>
      <c r="O1037" s="53">
        <v>43475</v>
      </c>
      <c r="P1037" s="53">
        <v>44561</v>
      </c>
      <c r="Q1037" s="54">
        <v>166309.44</v>
      </c>
      <c r="R1037" s="62">
        <v>0.8</v>
      </c>
      <c r="S1037" s="61" t="s">
        <v>301</v>
      </c>
      <c r="T1037" s="61">
        <v>133047.54999999999</v>
      </c>
    </row>
    <row r="1038" spans="2:20" s="11" customFormat="1" ht="256.5" customHeight="1" x14ac:dyDescent="0.2">
      <c r="B1038" s="350"/>
      <c r="C1038" s="351"/>
      <c r="D1038" s="330"/>
      <c r="E1038" s="235" t="s">
        <v>2950</v>
      </c>
      <c r="F1038" s="59" t="s">
        <v>1990</v>
      </c>
      <c r="G1038" s="57" t="s">
        <v>2167</v>
      </c>
      <c r="H1038" s="58" t="s">
        <v>1991</v>
      </c>
      <c r="I1038" s="194" t="s">
        <v>1998</v>
      </c>
      <c r="J1038" s="59" t="s">
        <v>1151</v>
      </c>
      <c r="K1038" s="59" t="s">
        <v>577</v>
      </c>
      <c r="L1038" s="58" t="s">
        <v>1999</v>
      </c>
      <c r="M1038" s="48" t="s">
        <v>3999</v>
      </c>
      <c r="N1038" s="60">
        <v>43445</v>
      </c>
      <c r="O1038" s="60">
        <v>43346</v>
      </c>
      <c r="P1038" s="60">
        <v>44377</v>
      </c>
      <c r="Q1038" s="61">
        <v>69764.37</v>
      </c>
      <c r="R1038" s="62">
        <v>0.8</v>
      </c>
      <c r="S1038" s="61" t="s">
        <v>301</v>
      </c>
      <c r="T1038" s="61">
        <v>55811.5</v>
      </c>
    </row>
    <row r="1039" spans="2:20" s="11" customFormat="1" ht="256.5" customHeight="1" x14ac:dyDescent="0.2">
      <c r="B1039" s="350"/>
      <c r="C1039" s="351"/>
      <c r="D1039" s="330"/>
      <c r="E1039" s="234" t="s">
        <v>2950</v>
      </c>
      <c r="F1039" s="52" t="s">
        <v>2244</v>
      </c>
      <c r="G1039" s="50" t="s">
        <v>2268</v>
      </c>
      <c r="H1039" s="51" t="s">
        <v>2953</v>
      </c>
      <c r="I1039" s="193" t="s">
        <v>2245</v>
      </c>
      <c r="J1039" s="52" t="s">
        <v>1151</v>
      </c>
      <c r="K1039" s="52" t="s">
        <v>577</v>
      </c>
      <c r="L1039" s="51" t="s">
        <v>2252</v>
      </c>
      <c r="M1039" s="49" t="s">
        <v>4000</v>
      </c>
      <c r="N1039" s="53">
        <v>43696</v>
      </c>
      <c r="O1039" s="53">
        <v>43739</v>
      </c>
      <c r="P1039" s="53">
        <v>45016</v>
      </c>
      <c r="Q1039" s="54">
        <v>254636.04</v>
      </c>
      <c r="R1039" s="55">
        <v>0.8</v>
      </c>
      <c r="S1039" s="54" t="s">
        <v>301</v>
      </c>
      <c r="T1039" s="54">
        <v>203708.83</v>
      </c>
    </row>
    <row r="1040" spans="2:20" s="11" customFormat="1" ht="256.5" customHeight="1" x14ac:dyDescent="0.2">
      <c r="B1040" s="350"/>
      <c r="C1040" s="351"/>
      <c r="D1040" s="330"/>
      <c r="E1040" s="236" t="s">
        <v>2950</v>
      </c>
      <c r="F1040" s="80" t="s">
        <v>2244</v>
      </c>
      <c r="G1040" s="81" t="s">
        <v>2415</v>
      </c>
      <c r="H1040" s="82" t="s">
        <v>2953</v>
      </c>
      <c r="I1040" s="231" t="s">
        <v>2392</v>
      </c>
      <c r="J1040" s="80" t="s">
        <v>1151</v>
      </c>
      <c r="K1040" s="80" t="s">
        <v>577</v>
      </c>
      <c r="L1040" s="82" t="s">
        <v>2416</v>
      </c>
      <c r="M1040" s="83" t="s">
        <v>1</v>
      </c>
      <c r="N1040" s="104">
        <v>43745</v>
      </c>
      <c r="O1040" s="104">
        <v>43739</v>
      </c>
      <c r="P1040" s="104">
        <v>44834</v>
      </c>
      <c r="Q1040" s="87">
        <v>126316.42</v>
      </c>
      <c r="R1040" s="79">
        <v>0.8</v>
      </c>
      <c r="S1040" s="87" t="s">
        <v>301</v>
      </c>
      <c r="T1040" s="87">
        <v>101053.14</v>
      </c>
    </row>
    <row r="1041" spans="2:20" s="11" customFormat="1" ht="256.5" customHeight="1" x14ac:dyDescent="0.2">
      <c r="B1041" s="350"/>
      <c r="C1041" s="351"/>
      <c r="D1041" s="330"/>
      <c r="E1041" s="236" t="s">
        <v>2950</v>
      </c>
      <c r="F1041" s="80" t="s">
        <v>2244</v>
      </c>
      <c r="G1041" s="81" t="s">
        <v>2161</v>
      </c>
      <c r="H1041" s="82" t="s">
        <v>2953</v>
      </c>
      <c r="I1041" s="231" t="s">
        <v>2246</v>
      </c>
      <c r="J1041" s="80" t="s">
        <v>1151</v>
      </c>
      <c r="K1041" s="80" t="s">
        <v>577</v>
      </c>
      <c r="L1041" s="82" t="s">
        <v>2253</v>
      </c>
      <c r="M1041" s="83" t="s">
        <v>15</v>
      </c>
      <c r="N1041" s="104">
        <v>43679</v>
      </c>
      <c r="O1041" s="104">
        <v>43709</v>
      </c>
      <c r="P1041" s="104">
        <v>44804</v>
      </c>
      <c r="Q1041" s="87">
        <v>132885.32999999999</v>
      </c>
      <c r="R1041" s="79">
        <v>0.8</v>
      </c>
      <c r="S1041" s="87" t="s">
        <v>301</v>
      </c>
      <c r="T1041" s="87">
        <v>106308.26</v>
      </c>
    </row>
    <row r="1042" spans="2:20" s="11" customFormat="1" ht="202.5" customHeight="1" x14ac:dyDescent="0.2">
      <c r="B1042" s="350"/>
      <c r="C1042" s="351"/>
      <c r="D1042" s="330"/>
      <c r="E1042" s="236" t="s">
        <v>2950</v>
      </c>
      <c r="F1042" s="80" t="s">
        <v>2244</v>
      </c>
      <c r="G1042" s="81" t="s">
        <v>2164</v>
      </c>
      <c r="H1042" s="82" t="s">
        <v>2953</v>
      </c>
      <c r="I1042" s="231" t="s">
        <v>2391</v>
      </c>
      <c r="J1042" s="80" t="s">
        <v>1151</v>
      </c>
      <c r="K1042" s="80" t="s">
        <v>577</v>
      </c>
      <c r="L1042" s="82" t="s">
        <v>1997</v>
      </c>
      <c r="M1042" s="83" t="s">
        <v>29</v>
      </c>
      <c r="N1042" s="104">
        <v>43735</v>
      </c>
      <c r="O1042" s="104">
        <v>43780</v>
      </c>
      <c r="P1042" s="104">
        <v>45026</v>
      </c>
      <c r="Q1042" s="87">
        <v>60246.04</v>
      </c>
      <c r="R1042" s="79">
        <v>0.8</v>
      </c>
      <c r="S1042" s="87" t="s">
        <v>301</v>
      </c>
      <c r="T1042" s="87">
        <v>48196.83</v>
      </c>
    </row>
    <row r="1043" spans="2:20" s="11" customFormat="1" ht="202.5" customHeight="1" x14ac:dyDescent="0.2">
      <c r="B1043" s="350"/>
      <c r="C1043" s="351"/>
      <c r="D1043" s="330"/>
      <c r="E1043" s="234" t="s">
        <v>2950</v>
      </c>
      <c r="F1043" s="52" t="s">
        <v>2244</v>
      </c>
      <c r="G1043" s="50" t="s">
        <v>1924</v>
      </c>
      <c r="H1043" s="51" t="s">
        <v>2953</v>
      </c>
      <c r="I1043" s="193" t="s">
        <v>2247</v>
      </c>
      <c r="J1043" s="52" t="s">
        <v>1151</v>
      </c>
      <c r="K1043" s="52" t="s">
        <v>577</v>
      </c>
      <c r="L1043" s="51" t="s">
        <v>2254</v>
      </c>
      <c r="M1043" s="49" t="s">
        <v>30</v>
      </c>
      <c r="N1043" s="53">
        <v>43679</v>
      </c>
      <c r="O1043" s="53">
        <v>43770</v>
      </c>
      <c r="P1043" s="53">
        <v>45046</v>
      </c>
      <c r="Q1043" s="54">
        <v>162613.12</v>
      </c>
      <c r="R1043" s="55">
        <v>0.8</v>
      </c>
      <c r="S1043" s="54" t="s">
        <v>301</v>
      </c>
      <c r="T1043" s="54">
        <v>130090.5</v>
      </c>
    </row>
    <row r="1044" spans="2:20" s="11" customFormat="1" ht="202.5" customHeight="1" x14ac:dyDescent="0.2">
      <c r="B1044" s="350"/>
      <c r="C1044" s="351"/>
      <c r="D1044" s="330"/>
      <c r="E1044" s="234" t="s">
        <v>2950</v>
      </c>
      <c r="F1044" s="52" t="s">
        <v>2244</v>
      </c>
      <c r="G1044" s="50" t="s">
        <v>2269</v>
      </c>
      <c r="H1044" s="51" t="s">
        <v>2953</v>
      </c>
      <c r="I1044" s="193" t="s">
        <v>2248</v>
      </c>
      <c r="J1044" s="52" t="s">
        <v>1151</v>
      </c>
      <c r="K1044" s="52" t="s">
        <v>577</v>
      </c>
      <c r="L1044" s="51" t="s">
        <v>2255</v>
      </c>
      <c r="M1044" s="49" t="s">
        <v>13</v>
      </c>
      <c r="N1044" s="53">
        <v>43691</v>
      </c>
      <c r="O1044" s="53">
        <v>43647</v>
      </c>
      <c r="P1044" s="53">
        <v>44925</v>
      </c>
      <c r="Q1044" s="54">
        <v>57897.67</v>
      </c>
      <c r="R1044" s="55">
        <v>0.8</v>
      </c>
      <c r="S1044" s="54" t="s">
        <v>301</v>
      </c>
      <c r="T1044" s="54">
        <v>46318.14</v>
      </c>
    </row>
    <row r="1045" spans="2:20" s="11" customFormat="1" ht="216" customHeight="1" x14ac:dyDescent="0.2">
      <c r="B1045" s="350"/>
      <c r="C1045" s="351"/>
      <c r="D1045" s="330"/>
      <c r="E1045" s="234" t="s">
        <v>2950</v>
      </c>
      <c r="F1045" s="52" t="s">
        <v>2244</v>
      </c>
      <c r="G1045" s="50" t="s">
        <v>2270</v>
      </c>
      <c r="H1045" s="51" t="s">
        <v>2953</v>
      </c>
      <c r="I1045" s="193" t="s">
        <v>2249</v>
      </c>
      <c r="J1045" s="52" t="s">
        <v>1151</v>
      </c>
      <c r="K1045" s="52" t="s">
        <v>577</v>
      </c>
      <c r="L1045" s="51" t="s">
        <v>2256</v>
      </c>
      <c r="M1045" s="49" t="s">
        <v>10</v>
      </c>
      <c r="N1045" s="53">
        <v>43703</v>
      </c>
      <c r="O1045" s="53">
        <v>43739</v>
      </c>
      <c r="P1045" s="53">
        <v>44834</v>
      </c>
      <c r="Q1045" s="54">
        <v>82499.38</v>
      </c>
      <c r="R1045" s="55">
        <v>0.8</v>
      </c>
      <c r="S1045" s="54" t="s">
        <v>301</v>
      </c>
      <c r="T1045" s="54">
        <v>65999.5</v>
      </c>
    </row>
    <row r="1046" spans="2:20" s="11" customFormat="1" ht="202.5" customHeight="1" x14ac:dyDescent="0.2">
      <c r="B1046" s="350"/>
      <c r="C1046" s="351"/>
      <c r="D1046" s="330"/>
      <c r="E1046" s="234" t="s">
        <v>2950</v>
      </c>
      <c r="F1046" s="52" t="s">
        <v>2244</v>
      </c>
      <c r="G1046" s="50" t="s">
        <v>1809</v>
      </c>
      <c r="H1046" s="51" t="s">
        <v>2953</v>
      </c>
      <c r="I1046" s="193" t="s">
        <v>2250</v>
      </c>
      <c r="J1046" s="52" t="s">
        <v>1151</v>
      </c>
      <c r="K1046" s="52" t="s">
        <v>577</v>
      </c>
      <c r="L1046" s="51" t="s">
        <v>2257</v>
      </c>
      <c r="M1046" s="49" t="s">
        <v>4001</v>
      </c>
      <c r="N1046" s="53">
        <v>43691</v>
      </c>
      <c r="O1046" s="53">
        <v>43525</v>
      </c>
      <c r="P1046" s="53">
        <v>44804</v>
      </c>
      <c r="Q1046" s="54">
        <v>171139.69</v>
      </c>
      <c r="R1046" s="55">
        <v>0.8</v>
      </c>
      <c r="S1046" s="54" t="s">
        <v>301</v>
      </c>
      <c r="T1046" s="54">
        <v>136911.75</v>
      </c>
    </row>
    <row r="1047" spans="2:20" s="11" customFormat="1" ht="202.5" customHeight="1" x14ac:dyDescent="0.2">
      <c r="B1047" s="350"/>
      <c r="C1047" s="351"/>
      <c r="D1047" s="330"/>
      <c r="E1047" s="235" t="s">
        <v>2950</v>
      </c>
      <c r="F1047" s="59" t="s">
        <v>2244</v>
      </c>
      <c r="G1047" s="57" t="s">
        <v>2163</v>
      </c>
      <c r="H1047" s="58" t="s">
        <v>2953</v>
      </c>
      <c r="I1047" s="194" t="s">
        <v>2251</v>
      </c>
      <c r="J1047" s="59" t="s">
        <v>1151</v>
      </c>
      <c r="K1047" s="59" t="s">
        <v>577</v>
      </c>
      <c r="L1047" s="58" t="s">
        <v>2258</v>
      </c>
      <c r="M1047" s="48" t="s">
        <v>4002</v>
      </c>
      <c r="N1047" s="60">
        <v>43679</v>
      </c>
      <c r="O1047" s="60">
        <v>43739</v>
      </c>
      <c r="P1047" s="60">
        <v>44834</v>
      </c>
      <c r="Q1047" s="61">
        <v>146866.68</v>
      </c>
      <c r="R1047" s="62">
        <v>0.8</v>
      </c>
      <c r="S1047" s="61" t="s">
        <v>301</v>
      </c>
      <c r="T1047" s="61">
        <v>117493.34</v>
      </c>
    </row>
    <row r="1048" spans="2:20" s="11" customFormat="1" ht="203.25" customHeight="1" x14ac:dyDescent="0.2">
      <c r="B1048" s="350"/>
      <c r="C1048" s="351"/>
      <c r="D1048" s="330"/>
      <c r="E1048" s="234" t="s">
        <v>2950</v>
      </c>
      <c r="F1048" s="52" t="s">
        <v>3181</v>
      </c>
      <c r="G1048" s="50" t="s">
        <v>3242</v>
      </c>
      <c r="H1048" s="51" t="s">
        <v>3182</v>
      </c>
      <c r="I1048" s="193" t="s">
        <v>3183</v>
      </c>
      <c r="J1048" s="52" t="s">
        <v>1151</v>
      </c>
      <c r="K1048" s="52" t="s">
        <v>577</v>
      </c>
      <c r="L1048" s="51" t="s">
        <v>4796</v>
      </c>
      <c r="M1048" s="49" t="s">
        <v>13</v>
      </c>
      <c r="N1048" s="53">
        <v>44025</v>
      </c>
      <c r="O1048" s="53">
        <v>44124</v>
      </c>
      <c r="P1048" s="53">
        <v>44926</v>
      </c>
      <c r="Q1048" s="54">
        <v>62466.68</v>
      </c>
      <c r="R1048" s="55">
        <v>0.8</v>
      </c>
      <c r="S1048" s="54" t="s">
        <v>301</v>
      </c>
      <c r="T1048" s="54">
        <v>49973.34</v>
      </c>
    </row>
    <row r="1049" spans="2:20" s="11" customFormat="1" ht="203.25" customHeight="1" x14ac:dyDescent="0.2">
      <c r="B1049" s="350"/>
      <c r="C1049" s="351"/>
      <c r="D1049" s="330"/>
      <c r="E1049" s="234" t="s">
        <v>2950</v>
      </c>
      <c r="F1049" s="52" t="s">
        <v>3181</v>
      </c>
      <c r="G1049" s="50" t="s">
        <v>2163</v>
      </c>
      <c r="H1049" s="51" t="s">
        <v>3184</v>
      </c>
      <c r="I1049" s="193" t="s">
        <v>3185</v>
      </c>
      <c r="J1049" s="52" t="s">
        <v>1151</v>
      </c>
      <c r="K1049" s="52" t="s">
        <v>577</v>
      </c>
      <c r="L1049" s="51" t="s">
        <v>4797</v>
      </c>
      <c r="M1049" s="49" t="s">
        <v>4003</v>
      </c>
      <c r="N1049" s="53">
        <v>44025</v>
      </c>
      <c r="O1049" s="53">
        <v>44075</v>
      </c>
      <c r="P1049" s="53">
        <v>45107</v>
      </c>
      <c r="Q1049" s="54">
        <v>186584.54</v>
      </c>
      <c r="R1049" s="55">
        <v>0.8</v>
      </c>
      <c r="S1049" s="54" t="s">
        <v>301</v>
      </c>
      <c r="T1049" s="54">
        <v>149267.63</v>
      </c>
    </row>
    <row r="1050" spans="2:20" s="11" customFormat="1" ht="152.25" customHeight="1" x14ac:dyDescent="0.2">
      <c r="B1050" s="350"/>
      <c r="C1050" s="351"/>
      <c r="D1050" s="330"/>
      <c r="E1050" s="234" t="s">
        <v>2950</v>
      </c>
      <c r="F1050" s="52" t="s">
        <v>3181</v>
      </c>
      <c r="G1050" s="50" t="s">
        <v>3241</v>
      </c>
      <c r="H1050" s="51" t="s">
        <v>3449</v>
      </c>
      <c r="I1050" s="193" t="s">
        <v>3186</v>
      </c>
      <c r="J1050" s="52" t="s">
        <v>1151</v>
      </c>
      <c r="K1050" s="52" t="s">
        <v>577</v>
      </c>
      <c r="L1050" s="51" t="s">
        <v>3206</v>
      </c>
      <c r="M1050" s="49" t="s">
        <v>4004</v>
      </c>
      <c r="N1050" s="53">
        <v>44025</v>
      </c>
      <c r="O1050" s="53">
        <v>44082</v>
      </c>
      <c r="P1050" s="53">
        <v>45107</v>
      </c>
      <c r="Q1050" s="54">
        <v>193485.84</v>
      </c>
      <c r="R1050" s="55">
        <v>0.8</v>
      </c>
      <c r="S1050" s="54" t="s">
        <v>301</v>
      </c>
      <c r="T1050" s="54">
        <v>154788.67000000001</v>
      </c>
    </row>
    <row r="1051" spans="2:20" s="11" customFormat="1" ht="240.75" customHeight="1" x14ac:dyDescent="0.2">
      <c r="B1051" s="350"/>
      <c r="C1051" s="351"/>
      <c r="D1051" s="330"/>
      <c r="E1051" s="234" t="s">
        <v>2950</v>
      </c>
      <c r="F1051" s="52" t="s">
        <v>3181</v>
      </c>
      <c r="G1051" s="50" t="s">
        <v>3240</v>
      </c>
      <c r="H1051" s="51" t="s">
        <v>3187</v>
      </c>
      <c r="I1051" s="193" t="s">
        <v>3188</v>
      </c>
      <c r="J1051" s="52" t="s">
        <v>1151</v>
      </c>
      <c r="K1051" s="52" t="s">
        <v>577</v>
      </c>
      <c r="L1051" s="51" t="s">
        <v>4798</v>
      </c>
      <c r="M1051" s="49" t="s">
        <v>4005</v>
      </c>
      <c r="N1051" s="53">
        <v>44025</v>
      </c>
      <c r="O1051" s="53">
        <v>44089</v>
      </c>
      <c r="P1051" s="53">
        <v>44926</v>
      </c>
      <c r="Q1051" s="54">
        <v>81790.289999999994</v>
      </c>
      <c r="R1051" s="55">
        <v>0.8</v>
      </c>
      <c r="S1051" s="54" t="s">
        <v>301</v>
      </c>
      <c r="T1051" s="54">
        <v>65432.23</v>
      </c>
    </row>
    <row r="1052" spans="2:20" s="11" customFormat="1" ht="240.75" customHeight="1" x14ac:dyDescent="0.2">
      <c r="B1052" s="350"/>
      <c r="C1052" s="351"/>
      <c r="D1052" s="330"/>
      <c r="E1052" s="234" t="s">
        <v>2950</v>
      </c>
      <c r="F1052" s="52" t="s">
        <v>3181</v>
      </c>
      <c r="G1052" s="50" t="s">
        <v>3239</v>
      </c>
      <c r="H1052" s="51" t="s">
        <v>3450</v>
      </c>
      <c r="I1052" s="193" t="s">
        <v>3189</v>
      </c>
      <c r="J1052" s="52" t="s">
        <v>1151</v>
      </c>
      <c r="K1052" s="52" t="s">
        <v>577</v>
      </c>
      <c r="L1052" s="51" t="s">
        <v>3207</v>
      </c>
      <c r="M1052" s="49" t="s">
        <v>4006</v>
      </c>
      <c r="N1052" s="53">
        <v>44025</v>
      </c>
      <c r="O1052" s="53">
        <v>44075</v>
      </c>
      <c r="P1052" s="53">
        <v>45107</v>
      </c>
      <c r="Q1052" s="54">
        <v>105284.86</v>
      </c>
      <c r="R1052" s="55">
        <v>0.8</v>
      </c>
      <c r="S1052" s="54" t="s">
        <v>301</v>
      </c>
      <c r="T1052" s="54">
        <v>84227.89</v>
      </c>
    </row>
    <row r="1053" spans="2:20" s="11" customFormat="1" ht="240.75" customHeight="1" x14ac:dyDescent="0.2">
      <c r="B1053" s="350"/>
      <c r="C1053" s="351"/>
      <c r="D1053" s="330"/>
      <c r="E1053" s="234" t="s">
        <v>2950</v>
      </c>
      <c r="F1053" s="52" t="s">
        <v>3181</v>
      </c>
      <c r="G1053" s="50" t="s">
        <v>3238</v>
      </c>
      <c r="H1053" s="51" t="s">
        <v>3190</v>
      </c>
      <c r="I1053" s="193" t="s">
        <v>3191</v>
      </c>
      <c r="J1053" s="52" t="s">
        <v>1151</v>
      </c>
      <c r="K1053" s="52" t="s">
        <v>577</v>
      </c>
      <c r="L1053" s="51" t="s">
        <v>3208</v>
      </c>
      <c r="M1053" s="49" t="s">
        <v>15</v>
      </c>
      <c r="N1053" s="53">
        <v>44025</v>
      </c>
      <c r="O1053" s="53">
        <v>44075</v>
      </c>
      <c r="P1053" s="53">
        <v>45107</v>
      </c>
      <c r="Q1053" s="54">
        <v>104445.89</v>
      </c>
      <c r="R1053" s="55">
        <v>0.8</v>
      </c>
      <c r="S1053" s="54" t="s">
        <v>301</v>
      </c>
      <c r="T1053" s="54">
        <v>83556.710000000006</v>
      </c>
    </row>
    <row r="1054" spans="2:20" s="11" customFormat="1" ht="253.5" customHeight="1" x14ac:dyDescent="0.2">
      <c r="B1054" s="350"/>
      <c r="C1054" s="351"/>
      <c r="D1054" s="330"/>
      <c r="E1054" s="234" t="s">
        <v>2950</v>
      </c>
      <c r="F1054" s="52" t="s">
        <v>3181</v>
      </c>
      <c r="G1054" s="50" t="s">
        <v>3236</v>
      </c>
      <c r="H1054" s="51" t="s">
        <v>3451</v>
      </c>
      <c r="I1054" s="193" t="s">
        <v>3192</v>
      </c>
      <c r="J1054" s="52" t="s">
        <v>1151</v>
      </c>
      <c r="K1054" s="52" t="s">
        <v>577</v>
      </c>
      <c r="L1054" s="51" t="s">
        <v>3452</v>
      </c>
      <c r="M1054" s="49" t="s">
        <v>3996</v>
      </c>
      <c r="N1054" s="53">
        <v>44043</v>
      </c>
      <c r="O1054" s="53">
        <v>44046</v>
      </c>
      <c r="P1054" s="53">
        <v>44651</v>
      </c>
      <c r="Q1054" s="54">
        <v>43713.279999999999</v>
      </c>
      <c r="R1054" s="55">
        <v>0.8</v>
      </c>
      <c r="S1054" s="54" t="s">
        <v>301</v>
      </c>
      <c r="T1054" s="54">
        <v>34970.620000000003</v>
      </c>
    </row>
    <row r="1055" spans="2:20" s="11" customFormat="1" ht="253.5" customHeight="1" x14ac:dyDescent="0.2">
      <c r="B1055" s="350"/>
      <c r="C1055" s="351"/>
      <c r="D1055" s="330"/>
      <c r="E1055" s="234" t="s">
        <v>2950</v>
      </c>
      <c r="F1055" s="52" t="s">
        <v>3181</v>
      </c>
      <c r="G1055" s="50" t="s">
        <v>3237</v>
      </c>
      <c r="H1055" s="51" t="s">
        <v>3193</v>
      </c>
      <c r="I1055" s="193" t="s">
        <v>3194</v>
      </c>
      <c r="J1055" s="52" t="s">
        <v>1151</v>
      </c>
      <c r="K1055" s="52" t="s">
        <v>577</v>
      </c>
      <c r="L1055" s="51" t="s">
        <v>3209</v>
      </c>
      <c r="M1055" s="49" t="s">
        <v>1</v>
      </c>
      <c r="N1055" s="53">
        <v>44043</v>
      </c>
      <c r="O1055" s="53">
        <v>44075</v>
      </c>
      <c r="P1055" s="53">
        <v>45162</v>
      </c>
      <c r="Q1055" s="54">
        <v>581286.56999999995</v>
      </c>
      <c r="R1055" s="55">
        <v>0.8</v>
      </c>
      <c r="S1055" s="54" t="s">
        <v>301</v>
      </c>
      <c r="T1055" s="54">
        <v>465029.26</v>
      </c>
    </row>
    <row r="1056" spans="2:20" s="11" customFormat="1" ht="253.5" customHeight="1" x14ac:dyDescent="0.2">
      <c r="B1056" s="350"/>
      <c r="C1056" s="351"/>
      <c r="D1056" s="330"/>
      <c r="E1056" s="234" t="s">
        <v>2950</v>
      </c>
      <c r="F1056" s="52" t="s">
        <v>3181</v>
      </c>
      <c r="G1056" s="50" t="s">
        <v>3236</v>
      </c>
      <c r="H1056" s="51" t="s">
        <v>3195</v>
      </c>
      <c r="I1056" s="193" t="s">
        <v>3196</v>
      </c>
      <c r="J1056" s="52" t="s">
        <v>1151</v>
      </c>
      <c r="K1056" s="52" t="s">
        <v>577</v>
      </c>
      <c r="L1056" s="51" t="s">
        <v>3210</v>
      </c>
      <c r="M1056" s="49" t="s">
        <v>4007</v>
      </c>
      <c r="N1056" s="53">
        <v>44043</v>
      </c>
      <c r="O1056" s="53">
        <v>44075</v>
      </c>
      <c r="P1056" s="53">
        <v>45107</v>
      </c>
      <c r="Q1056" s="54">
        <v>58081.95</v>
      </c>
      <c r="R1056" s="55">
        <v>0.8</v>
      </c>
      <c r="S1056" s="54" t="s">
        <v>301</v>
      </c>
      <c r="T1056" s="54">
        <v>46465.56</v>
      </c>
    </row>
    <row r="1057" spans="2:20" s="11" customFormat="1" ht="253.5" customHeight="1" x14ac:dyDescent="0.2">
      <c r="B1057" s="350"/>
      <c r="C1057" s="351"/>
      <c r="D1057" s="330"/>
      <c r="E1057" s="234" t="s">
        <v>2950</v>
      </c>
      <c r="F1057" s="52" t="s">
        <v>3181</v>
      </c>
      <c r="G1057" s="50" t="s">
        <v>2418</v>
      </c>
      <c r="H1057" s="51" t="s">
        <v>3197</v>
      </c>
      <c r="I1057" s="193" t="s">
        <v>3198</v>
      </c>
      <c r="J1057" s="52" t="s">
        <v>1151</v>
      </c>
      <c r="K1057" s="52" t="s">
        <v>577</v>
      </c>
      <c r="L1057" s="51" t="s">
        <v>3211</v>
      </c>
      <c r="M1057" s="49" t="s">
        <v>15</v>
      </c>
      <c r="N1057" s="53">
        <v>44025</v>
      </c>
      <c r="O1057" s="53">
        <v>44046</v>
      </c>
      <c r="P1057" s="53">
        <v>45107</v>
      </c>
      <c r="Q1057" s="54">
        <v>52731.9</v>
      </c>
      <c r="R1057" s="55">
        <v>0.8</v>
      </c>
      <c r="S1057" s="54" t="s">
        <v>301</v>
      </c>
      <c r="T1057" s="54">
        <v>42185.52</v>
      </c>
    </row>
    <row r="1058" spans="2:20" s="11" customFormat="1" ht="253.5" customHeight="1" x14ac:dyDescent="0.2">
      <c r="B1058" s="350"/>
      <c r="C1058" s="351"/>
      <c r="D1058" s="330"/>
      <c r="E1058" s="234" t="s">
        <v>2950</v>
      </c>
      <c r="F1058" s="52" t="s">
        <v>3181</v>
      </c>
      <c r="G1058" s="50" t="s">
        <v>3235</v>
      </c>
      <c r="H1058" s="51" t="s">
        <v>3199</v>
      </c>
      <c r="I1058" s="193" t="s">
        <v>3200</v>
      </c>
      <c r="J1058" s="52" t="s">
        <v>1151</v>
      </c>
      <c r="K1058" s="52" t="s">
        <v>577</v>
      </c>
      <c r="L1058" s="51" t="s">
        <v>3212</v>
      </c>
      <c r="M1058" s="49" t="s">
        <v>22</v>
      </c>
      <c r="N1058" s="53">
        <v>44025</v>
      </c>
      <c r="O1058" s="53">
        <v>44105</v>
      </c>
      <c r="P1058" s="53">
        <v>45107</v>
      </c>
      <c r="Q1058" s="54">
        <v>91976.48</v>
      </c>
      <c r="R1058" s="55">
        <v>0.8</v>
      </c>
      <c r="S1058" s="54" t="s">
        <v>301</v>
      </c>
      <c r="T1058" s="54">
        <v>73581.179999999993</v>
      </c>
    </row>
    <row r="1059" spans="2:20" s="11" customFormat="1" ht="277.5" customHeight="1" x14ac:dyDescent="0.2">
      <c r="B1059" s="350"/>
      <c r="C1059" s="351"/>
      <c r="D1059" s="330"/>
      <c r="E1059" s="234" t="s">
        <v>2950</v>
      </c>
      <c r="F1059" s="52" t="s">
        <v>3181</v>
      </c>
      <c r="G1059" s="50" t="s">
        <v>3234</v>
      </c>
      <c r="H1059" s="51" t="s">
        <v>3201</v>
      </c>
      <c r="I1059" s="193" t="s">
        <v>3202</v>
      </c>
      <c r="J1059" s="52" t="s">
        <v>1151</v>
      </c>
      <c r="K1059" s="52" t="s">
        <v>577</v>
      </c>
      <c r="L1059" s="51" t="s">
        <v>3213</v>
      </c>
      <c r="M1059" s="49" t="s">
        <v>22</v>
      </c>
      <c r="N1059" s="53">
        <v>44025</v>
      </c>
      <c r="O1059" s="53">
        <v>44046</v>
      </c>
      <c r="P1059" s="53">
        <v>44926</v>
      </c>
      <c r="Q1059" s="54">
        <v>75714.47</v>
      </c>
      <c r="R1059" s="55">
        <v>0.8</v>
      </c>
      <c r="S1059" s="54" t="s">
        <v>301</v>
      </c>
      <c r="T1059" s="54">
        <v>60571.58</v>
      </c>
    </row>
    <row r="1060" spans="2:20" s="11" customFormat="1" ht="277.5" customHeight="1" x14ac:dyDescent="0.2">
      <c r="B1060" s="350"/>
      <c r="C1060" s="351"/>
      <c r="D1060" s="330"/>
      <c r="E1060" s="234" t="s">
        <v>2950</v>
      </c>
      <c r="F1060" s="52" t="s">
        <v>3181</v>
      </c>
      <c r="G1060" s="50" t="s">
        <v>3233</v>
      </c>
      <c r="H1060" s="51" t="s">
        <v>3453</v>
      </c>
      <c r="I1060" s="193" t="s">
        <v>3203</v>
      </c>
      <c r="J1060" s="52" t="s">
        <v>1151</v>
      </c>
      <c r="K1060" s="52" t="s">
        <v>577</v>
      </c>
      <c r="L1060" s="51" t="s">
        <v>4799</v>
      </c>
      <c r="M1060" s="49" t="s">
        <v>22</v>
      </c>
      <c r="N1060" s="53">
        <v>44025</v>
      </c>
      <c r="O1060" s="53">
        <v>44105</v>
      </c>
      <c r="P1060" s="53">
        <v>44926</v>
      </c>
      <c r="Q1060" s="54">
        <v>53689.67</v>
      </c>
      <c r="R1060" s="55">
        <v>0.8</v>
      </c>
      <c r="S1060" s="54" t="s">
        <v>301</v>
      </c>
      <c r="T1060" s="54">
        <v>42951.74</v>
      </c>
    </row>
    <row r="1061" spans="2:20" s="11" customFormat="1" ht="277.5" customHeight="1" x14ac:dyDescent="0.2">
      <c r="B1061" s="350"/>
      <c r="C1061" s="351"/>
      <c r="D1061" s="330"/>
      <c r="E1061" s="234" t="s">
        <v>2950</v>
      </c>
      <c r="F1061" s="52" t="s">
        <v>3181</v>
      </c>
      <c r="G1061" s="50" t="s">
        <v>4959</v>
      </c>
      <c r="H1061" s="51" t="s">
        <v>3607</v>
      </c>
      <c r="I1061" s="193" t="s">
        <v>3606</v>
      </c>
      <c r="J1061" s="52" t="s">
        <v>1151</v>
      </c>
      <c r="K1061" s="52" t="s">
        <v>577</v>
      </c>
      <c r="L1061" s="51" t="s">
        <v>4800</v>
      </c>
      <c r="M1061" s="49" t="s">
        <v>4008</v>
      </c>
      <c r="N1061" s="53">
        <v>44161</v>
      </c>
      <c r="O1061" s="53">
        <v>44228</v>
      </c>
      <c r="P1061" s="53">
        <v>45046</v>
      </c>
      <c r="Q1061" s="54">
        <v>376020.02</v>
      </c>
      <c r="R1061" s="55">
        <v>0.8</v>
      </c>
      <c r="S1061" s="54" t="s">
        <v>301</v>
      </c>
      <c r="T1061" s="54">
        <v>300816.02</v>
      </c>
    </row>
    <row r="1062" spans="2:20" s="11" customFormat="1" ht="192.75" customHeight="1" x14ac:dyDescent="0.2">
      <c r="B1062" s="350"/>
      <c r="C1062" s="351"/>
      <c r="D1062" s="330"/>
      <c r="E1062" s="234" t="s">
        <v>2950</v>
      </c>
      <c r="F1062" s="52" t="s">
        <v>3181</v>
      </c>
      <c r="G1062" s="50" t="s">
        <v>3232</v>
      </c>
      <c r="H1062" s="51" t="s">
        <v>3204</v>
      </c>
      <c r="I1062" s="193" t="s">
        <v>3205</v>
      </c>
      <c r="J1062" s="52" t="s">
        <v>1151</v>
      </c>
      <c r="K1062" s="52" t="s">
        <v>577</v>
      </c>
      <c r="L1062" s="51" t="s">
        <v>4801</v>
      </c>
      <c r="M1062" s="49" t="s">
        <v>4009</v>
      </c>
      <c r="N1062" s="53">
        <v>44025</v>
      </c>
      <c r="O1062" s="53">
        <v>44075</v>
      </c>
      <c r="P1062" s="53">
        <v>45077</v>
      </c>
      <c r="Q1062" s="54">
        <v>236373.07</v>
      </c>
      <c r="R1062" s="55">
        <v>0.8</v>
      </c>
      <c r="S1062" s="54" t="s">
        <v>301</v>
      </c>
      <c r="T1062" s="54">
        <v>189098.46</v>
      </c>
    </row>
    <row r="1063" spans="2:20" s="11" customFormat="1" ht="192.75" customHeight="1" x14ac:dyDescent="0.2">
      <c r="B1063" s="350"/>
      <c r="C1063" s="351"/>
      <c r="D1063" s="330"/>
      <c r="E1063" s="235" t="s">
        <v>2950</v>
      </c>
      <c r="F1063" s="59" t="s">
        <v>3991</v>
      </c>
      <c r="G1063" s="57" t="s">
        <v>4960</v>
      </c>
      <c r="H1063" s="58" t="s">
        <v>3992</v>
      </c>
      <c r="I1063" s="194" t="s">
        <v>3990</v>
      </c>
      <c r="J1063" s="59" t="s">
        <v>1151</v>
      </c>
      <c r="K1063" s="59" t="s">
        <v>577</v>
      </c>
      <c r="L1063" s="58" t="s">
        <v>3993</v>
      </c>
      <c r="M1063" s="48" t="s">
        <v>3994</v>
      </c>
      <c r="N1063" s="60">
        <v>44278</v>
      </c>
      <c r="O1063" s="60">
        <v>44321</v>
      </c>
      <c r="P1063" s="60">
        <v>45291</v>
      </c>
      <c r="Q1063" s="61">
        <v>745855.1</v>
      </c>
      <c r="R1063" s="62">
        <v>0.8</v>
      </c>
      <c r="S1063" s="61" t="s">
        <v>301</v>
      </c>
      <c r="T1063" s="61">
        <v>596684.07999999996</v>
      </c>
    </row>
    <row r="1064" spans="2:20" s="11" customFormat="1" ht="192.75" customHeight="1" thickBot="1" x14ac:dyDescent="0.25">
      <c r="B1064" s="350"/>
      <c r="C1064" s="351"/>
      <c r="D1064" s="330"/>
      <c r="E1064" s="237" t="s">
        <v>2950</v>
      </c>
      <c r="F1064" s="66" t="s">
        <v>4514</v>
      </c>
      <c r="G1064" s="64" t="s">
        <v>4961</v>
      </c>
      <c r="H1064" s="65" t="s">
        <v>4515</v>
      </c>
      <c r="I1064" s="195" t="s">
        <v>4513</v>
      </c>
      <c r="J1064" s="66" t="s">
        <v>1151</v>
      </c>
      <c r="K1064" s="66" t="s">
        <v>577</v>
      </c>
      <c r="L1064" s="65" t="s">
        <v>4516</v>
      </c>
      <c r="M1064" s="63" t="s">
        <v>3996</v>
      </c>
      <c r="N1064" s="67">
        <v>44477</v>
      </c>
      <c r="O1064" s="67">
        <v>44473</v>
      </c>
      <c r="P1064" s="67">
        <v>45107</v>
      </c>
      <c r="Q1064" s="68">
        <v>25818.71</v>
      </c>
      <c r="R1064" s="69">
        <v>0.8</v>
      </c>
      <c r="S1064" s="68" t="s">
        <v>301</v>
      </c>
      <c r="T1064" s="68">
        <v>20654.97</v>
      </c>
    </row>
    <row r="1065" spans="2:20" s="11" customFormat="1" ht="42.75" customHeight="1" thickBot="1" x14ac:dyDescent="0.25">
      <c r="B1065" s="350"/>
      <c r="C1065" s="351"/>
      <c r="D1065" s="330"/>
      <c r="E1065" s="294" t="s">
        <v>577</v>
      </c>
      <c r="F1065" s="294"/>
      <c r="G1065" s="294"/>
      <c r="H1065" s="294"/>
      <c r="I1065" s="294"/>
      <c r="J1065" s="294"/>
      <c r="K1065" s="164">
        <f>COUNTA(K998:K1064)</f>
        <v>67</v>
      </c>
      <c r="L1065" s="334"/>
      <c r="M1065" s="335"/>
      <c r="N1065" s="335"/>
      <c r="O1065" s="335"/>
      <c r="P1065" s="335"/>
      <c r="Q1065" s="155">
        <f>SUM(Q998:Q1064)</f>
        <v>27891518.31000001</v>
      </c>
      <c r="R1065" s="321"/>
      <c r="S1065" s="322"/>
      <c r="T1065" s="71">
        <f>SUM(T998:T1064)</f>
        <v>22313214.669999994</v>
      </c>
    </row>
    <row r="1066" spans="2:20" s="11" customFormat="1" ht="215.25" customHeight="1" x14ac:dyDescent="0.2">
      <c r="B1066" s="350"/>
      <c r="C1066" s="351"/>
      <c r="D1066" s="291"/>
      <c r="E1066" s="123" t="s">
        <v>2548</v>
      </c>
      <c r="F1066" s="117" t="s">
        <v>2549</v>
      </c>
      <c r="G1066" s="117" t="s">
        <v>2570</v>
      </c>
      <c r="H1066" s="51" t="s">
        <v>2550</v>
      </c>
      <c r="I1066" s="49" t="s">
        <v>2526</v>
      </c>
      <c r="J1066" s="49" t="s">
        <v>1151</v>
      </c>
      <c r="K1066" s="52" t="s">
        <v>486</v>
      </c>
      <c r="L1066" s="51" t="s">
        <v>2551</v>
      </c>
      <c r="M1066" s="49" t="s">
        <v>4149</v>
      </c>
      <c r="N1066" s="53">
        <v>43908</v>
      </c>
      <c r="O1066" s="53">
        <v>44013</v>
      </c>
      <c r="P1066" s="53">
        <v>44712</v>
      </c>
      <c r="Q1066" s="54">
        <v>20835.75</v>
      </c>
      <c r="R1066" s="55">
        <v>0.8</v>
      </c>
      <c r="S1066" s="55" t="s">
        <v>301</v>
      </c>
      <c r="T1066" s="54">
        <v>16668.599999999999</v>
      </c>
    </row>
    <row r="1067" spans="2:20" s="11" customFormat="1" ht="201.75" customHeight="1" x14ac:dyDescent="0.2">
      <c r="B1067" s="350"/>
      <c r="C1067" s="351"/>
      <c r="D1067" s="291"/>
      <c r="E1067" s="123" t="s">
        <v>2548</v>
      </c>
      <c r="F1067" s="117" t="s">
        <v>2549</v>
      </c>
      <c r="G1067" s="117" t="s">
        <v>2571</v>
      </c>
      <c r="H1067" s="51" t="s">
        <v>2550</v>
      </c>
      <c r="I1067" s="49" t="s">
        <v>2527</v>
      </c>
      <c r="J1067" s="49" t="s">
        <v>1151</v>
      </c>
      <c r="K1067" s="52" t="s">
        <v>486</v>
      </c>
      <c r="L1067" s="51" t="s">
        <v>2954</v>
      </c>
      <c r="M1067" s="49" t="s">
        <v>4150</v>
      </c>
      <c r="N1067" s="53">
        <v>43908</v>
      </c>
      <c r="O1067" s="53">
        <v>44112</v>
      </c>
      <c r="P1067" s="53">
        <v>44917</v>
      </c>
      <c r="Q1067" s="54">
        <v>28739.34</v>
      </c>
      <c r="R1067" s="55">
        <v>0.8</v>
      </c>
      <c r="S1067" s="55" t="s">
        <v>301</v>
      </c>
      <c r="T1067" s="54">
        <v>22991.47</v>
      </c>
    </row>
    <row r="1068" spans="2:20" s="11" customFormat="1" ht="201.75" customHeight="1" x14ac:dyDescent="0.2">
      <c r="B1068" s="350"/>
      <c r="C1068" s="351"/>
      <c r="D1068" s="291"/>
      <c r="E1068" s="123" t="s">
        <v>2548</v>
      </c>
      <c r="F1068" s="117" t="s">
        <v>2549</v>
      </c>
      <c r="G1068" s="117" t="s">
        <v>2572</v>
      </c>
      <c r="H1068" s="51" t="s">
        <v>2550</v>
      </c>
      <c r="I1068" s="49" t="s">
        <v>2528</v>
      </c>
      <c r="J1068" s="49" t="s">
        <v>1151</v>
      </c>
      <c r="K1068" s="52" t="s">
        <v>486</v>
      </c>
      <c r="L1068" s="51" t="s">
        <v>2955</v>
      </c>
      <c r="M1068" s="49" t="s">
        <v>13</v>
      </c>
      <c r="N1068" s="53">
        <v>43908</v>
      </c>
      <c r="O1068" s="53">
        <v>44138</v>
      </c>
      <c r="P1068" s="53">
        <v>44546</v>
      </c>
      <c r="Q1068" s="54">
        <v>27983.41</v>
      </c>
      <c r="R1068" s="55">
        <v>0.8</v>
      </c>
      <c r="S1068" s="55" t="s">
        <v>301</v>
      </c>
      <c r="T1068" s="54">
        <v>22386.73</v>
      </c>
    </row>
    <row r="1069" spans="2:20" s="11" customFormat="1" ht="201.75" customHeight="1" x14ac:dyDescent="0.2">
      <c r="B1069" s="350"/>
      <c r="C1069" s="351"/>
      <c r="D1069" s="291"/>
      <c r="E1069" s="123" t="s">
        <v>2548</v>
      </c>
      <c r="F1069" s="117" t="s">
        <v>2549</v>
      </c>
      <c r="G1069" s="117" t="s">
        <v>1929</v>
      </c>
      <c r="H1069" s="51" t="s">
        <v>2550</v>
      </c>
      <c r="I1069" s="49" t="s">
        <v>2529</v>
      </c>
      <c r="J1069" s="49" t="s">
        <v>1151</v>
      </c>
      <c r="K1069" s="52" t="s">
        <v>486</v>
      </c>
      <c r="L1069" s="51" t="s">
        <v>2552</v>
      </c>
      <c r="M1069" s="49" t="s">
        <v>4136</v>
      </c>
      <c r="N1069" s="53">
        <v>43908</v>
      </c>
      <c r="O1069" s="53">
        <v>44127</v>
      </c>
      <c r="P1069" s="53">
        <v>44741</v>
      </c>
      <c r="Q1069" s="54">
        <v>28821.3</v>
      </c>
      <c r="R1069" s="55">
        <v>0.8</v>
      </c>
      <c r="S1069" s="55" t="s">
        <v>301</v>
      </c>
      <c r="T1069" s="54">
        <v>23057.040000000001</v>
      </c>
    </row>
    <row r="1070" spans="2:20" s="11" customFormat="1" ht="201.75" customHeight="1" x14ac:dyDescent="0.2">
      <c r="B1070" s="350"/>
      <c r="C1070" s="351"/>
      <c r="D1070" s="291"/>
      <c r="E1070" s="141" t="s">
        <v>2548</v>
      </c>
      <c r="F1070" s="238" t="s">
        <v>2549</v>
      </c>
      <c r="G1070" s="238" t="s">
        <v>2573</v>
      </c>
      <c r="H1070" s="58" t="s">
        <v>2550</v>
      </c>
      <c r="I1070" s="48" t="s">
        <v>2530</v>
      </c>
      <c r="J1070" s="48" t="s">
        <v>1151</v>
      </c>
      <c r="K1070" s="59" t="s">
        <v>486</v>
      </c>
      <c r="L1070" s="58" t="s">
        <v>2956</v>
      </c>
      <c r="M1070" s="48" t="s">
        <v>4151</v>
      </c>
      <c r="N1070" s="60">
        <v>43908</v>
      </c>
      <c r="O1070" s="60">
        <v>44162</v>
      </c>
      <c r="P1070" s="60">
        <v>44558</v>
      </c>
      <c r="Q1070" s="61">
        <v>34999.4</v>
      </c>
      <c r="R1070" s="62">
        <v>0.8</v>
      </c>
      <c r="S1070" s="62" t="s">
        <v>301</v>
      </c>
      <c r="T1070" s="61">
        <v>27999.52</v>
      </c>
    </row>
    <row r="1071" spans="2:20" s="11" customFormat="1" ht="201.75" customHeight="1" x14ac:dyDescent="0.2">
      <c r="B1071" s="350"/>
      <c r="C1071" s="351"/>
      <c r="D1071" s="379"/>
      <c r="E1071" s="51" t="s">
        <v>2548</v>
      </c>
      <c r="F1071" s="50" t="s">
        <v>2816</v>
      </c>
      <c r="G1071" s="50" t="s">
        <v>502</v>
      </c>
      <c r="H1071" s="51" t="s">
        <v>2817</v>
      </c>
      <c r="I1071" s="49" t="s">
        <v>2815</v>
      </c>
      <c r="J1071" s="49" t="s">
        <v>1151</v>
      </c>
      <c r="K1071" s="52" t="s">
        <v>486</v>
      </c>
      <c r="L1071" s="51" t="s">
        <v>2818</v>
      </c>
      <c r="M1071" s="49" t="s">
        <v>3996</v>
      </c>
      <c r="N1071" s="53">
        <v>43985</v>
      </c>
      <c r="O1071" s="53">
        <v>43892</v>
      </c>
      <c r="P1071" s="53">
        <v>45107</v>
      </c>
      <c r="Q1071" s="54">
        <v>437500</v>
      </c>
      <c r="R1071" s="55">
        <v>0.8</v>
      </c>
      <c r="S1071" s="55" t="s">
        <v>301</v>
      </c>
      <c r="T1071" s="54">
        <v>350000</v>
      </c>
    </row>
    <row r="1072" spans="2:20" s="11" customFormat="1" ht="153" customHeight="1" x14ac:dyDescent="0.2">
      <c r="B1072" s="350"/>
      <c r="C1072" s="351"/>
      <c r="D1072" s="330" t="s">
        <v>1399</v>
      </c>
      <c r="E1072" s="236" t="s">
        <v>2957</v>
      </c>
      <c r="F1072" s="80" t="s">
        <v>632</v>
      </c>
      <c r="G1072" s="81" t="s">
        <v>5043</v>
      </c>
      <c r="H1072" s="82" t="s">
        <v>383</v>
      </c>
      <c r="I1072" s="231" t="s">
        <v>384</v>
      </c>
      <c r="J1072" s="80" t="s">
        <v>1151</v>
      </c>
      <c r="K1072" s="80" t="s">
        <v>486</v>
      </c>
      <c r="L1072" s="82" t="s">
        <v>386</v>
      </c>
      <c r="M1072" s="83" t="s">
        <v>13</v>
      </c>
      <c r="N1072" s="104">
        <v>42520</v>
      </c>
      <c r="O1072" s="104">
        <v>42552</v>
      </c>
      <c r="P1072" s="104">
        <v>43646</v>
      </c>
      <c r="Q1072" s="86">
        <v>107000</v>
      </c>
      <c r="R1072" s="79">
        <v>0.8</v>
      </c>
      <c r="S1072" s="87" t="s">
        <v>301</v>
      </c>
      <c r="T1072" s="87">
        <v>85600</v>
      </c>
    </row>
    <row r="1073" spans="2:20" s="11" customFormat="1" ht="237.75" customHeight="1" x14ac:dyDescent="0.2">
      <c r="B1073" s="350"/>
      <c r="C1073" s="351"/>
      <c r="D1073" s="330"/>
      <c r="E1073" s="235" t="s">
        <v>2957</v>
      </c>
      <c r="F1073" s="59" t="s">
        <v>501</v>
      </c>
      <c r="G1073" s="57" t="s">
        <v>502</v>
      </c>
      <c r="H1073" s="58" t="s">
        <v>503</v>
      </c>
      <c r="I1073" s="194" t="s">
        <v>504</v>
      </c>
      <c r="J1073" s="59" t="s">
        <v>1151</v>
      </c>
      <c r="K1073" s="59" t="s">
        <v>486</v>
      </c>
      <c r="L1073" s="58" t="s">
        <v>2958</v>
      </c>
      <c r="M1073" s="48" t="s">
        <v>13</v>
      </c>
      <c r="N1073" s="60">
        <v>42635</v>
      </c>
      <c r="O1073" s="60">
        <v>42736</v>
      </c>
      <c r="P1073" s="60">
        <v>43830</v>
      </c>
      <c r="Q1073" s="97">
        <v>77522.53</v>
      </c>
      <c r="R1073" s="62">
        <v>0.8</v>
      </c>
      <c r="S1073" s="61" t="s">
        <v>301</v>
      </c>
      <c r="T1073" s="61">
        <v>62018.02</v>
      </c>
    </row>
    <row r="1074" spans="2:20" s="11" customFormat="1" ht="237.75" customHeight="1" x14ac:dyDescent="0.2">
      <c r="B1074" s="350"/>
      <c r="C1074" s="351"/>
      <c r="D1074" s="331"/>
      <c r="E1074" s="235" t="s">
        <v>2959</v>
      </c>
      <c r="F1074" s="59" t="s">
        <v>2259</v>
      </c>
      <c r="G1074" s="57" t="s">
        <v>5043</v>
      </c>
      <c r="H1074" s="58" t="s">
        <v>2960</v>
      </c>
      <c r="I1074" s="194" t="s">
        <v>2260</v>
      </c>
      <c r="J1074" s="59" t="s">
        <v>1151</v>
      </c>
      <c r="K1074" s="59" t="s">
        <v>486</v>
      </c>
      <c r="L1074" s="58" t="s">
        <v>2961</v>
      </c>
      <c r="M1074" s="48" t="s">
        <v>13</v>
      </c>
      <c r="N1074" s="60">
        <v>43682</v>
      </c>
      <c r="O1074" s="60">
        <v>43709</v>
      </c>
      <c r="P1074" s="60">
        <v>44804</v>
      </c>
      <c r="Q1074" s="61">
        <v>133000</v>
      </c>
      <c r="R1074" s="62">
        <v>0.8</v>
      </c>
      <c r="S1074" s="61" t="s">
        <v>301</v>
      </c>
      <c r="T1074" s="61">
        <v>106400</v>
      </c>
    </row>
    <row r="1075" spans="2:20" s="11" customFormat="1" ht="197.25" customHeight="1" thickBot="1" x14ac:dyDescent="0.25">
      <c r="B1075" s="350"/>
      <c r="C1075" s="351"/>
      <c r="D1075" s="331"/>
      <c r="E1075" s="237" t="s">
        <v>2959</v>
      </c>
      <c r="F1075" s="66" t="s">
        <v>2489</v>
      </c>
      <c r="G1075" s="64" t="s">
        <v>502</v>
      </c>
      <c r="H1075" s="65" t="s">
        <v>2960</v>
      </c>
      <c r="I1075" s="194" t="s">
        <v>2490</v>
      </c>
      <c r="J1075" s="66" t="s">
        <v>1151</v>
      </c>
      <c r="K1075" s="66" t="s">
        <v>486</v>
      </c>
      <c r="L1075" s="65" t="s">
        <v>2962</v>
      </c>
      <c r="M1075" s="63" t="s">
        <v>3996</v>
      </c>
      <c r="N1075" s="67">
        <v>43818</v>
      </c>
      <c r="O1075" s="67">
        <v>43831</v>
      </c>
      <c r="P1075" s="67">
        <v>45291</v>
      </c>
      <c r="Q1075" s="68">
        <v>164257.71</v>
      </c>
      <c r="R1075" s="69">
        <v>0.8</v>
      </c>
      <c r="S1075" s="68" t="s">
        <v>301</v>
      </c>
      <c r="T1075" s="68">
        <v>131406.17000000001</v>
      </c>
    </row>
    <row r="1076" spans="2:20" s="11" customFormat="1" ht="42.75" customHeight="1" thickBot="1" x14ac:dyDescent="0.25">
      <c r="B1076" s="350"/>
      <c r="C1076" s="351"/>
      <c r="D1076" s="331"/>
      <c r="E1076" s="293" t="s">
        <v>486</v>
      </c>
      <c r="F1076" s="294"/>
      <c r="G1076" s="294"/>
      <c r="H1076" s="294"/>
      <c r="I1076" s="294"/>
      <c r="J1076" s="294"/>
      <c r="K1076" s="70">
        <f>COUNTA(K1066:K1075)</f>
        <v>10</v>
      </c>
      <c r="L1076" s="295"/>
      <c r="M1076" s="329"/>
      <c r="N1076" s="329"/>
      <c r="O1076" s="329"/>
      <c r="P1076" s="329"/>
      <c r="Q1076" s="239">
        <f>SUM(Q1066:Q1075)</f>
        <v>1060659.44</v>
      </c>
      <c r="R1076" s="321"/>
      <c r="S1076" s="322"/>
      <c r="T1076" s="71">
        <f>SUM(T1066:T1075)</f>
        <v>848527.55</v>
      </c>
    </row>
    <row r="1077" spans="2:20" s="11" customFormat="1" ht="207.75" customHeight="1" x14ac:dyDescent="0.2">
      <c r="B1077" s="350"/>
      <c r="C1077" s="351"/>
      <c r="D1077" s="330" t="s">
        <v>1399</v>
      </c>
      <c r="E1077" s="236" t="s">
        <v>1347</v>
      </c>
      <c r="F1077" s="80" t="s">
        <v>1324</v>
      </c>
      <c r="G1077" s="81" t="s">
        <v>1811</v>
      </c>
      <c r="H1077" s="82" t="s">
        <v>1325</v>
      </c>
      <c r="I1077" s="231" t="s">
        <v>1348</v>
      </c>
      <c r="J1077" s="80" t="s">
        <v>1151</v>
      </c>
      <c r="K1077" s="80" t="s">
        <v>1323</v>
      </c>
      <c r="L1077" s="82" t="s">
        <v>1327</v>
      </c>
      <c r="M1077" s="76" t="s">
        <v>13</v>
      </c>
      <c r="N1077" s="145">
        <v>43151</v>
      </c>
      <c r="O1077" s="145">
        <v>43417</v>
      </c>
      <c r="P1077" s="145">
        <v>44078</v>
      </c>
      <c r="Q1077" s="78">
        <v>14518.75</v>
      </c>
      <c r="R1077" s="79">
        <v>0.8</v>
      </c>
      <c r="S1077" s="87" t="s">
        <v>301</v>
      </c>
      <c r="T1077" s="87">
        <v>11615</v>
      </c>
    </row>
    <row r="1078" spans="2:20" s="11" customFormat="1" ht="207.75" customHeight="1" x14ac:dyDescent="0.2">
      <c r="B1078" s="350"/>
      <c r="C1078" s="351"/>
      <c r="D1078" s="331"/>
      <c r="E1078" s="360" t="s">
        <v>1347</v>
      </c>
      <c r="F1078" s="52" t="s">
        <v>1324</v>
      </c>
      <c r="G1078" s="50" t="s">
        <v>1812</v>
      </c>
      <c r="H1078" s="51" t="s">
        <v>1325</v>
      </c>
      <c r="I1078" s="193" t="s">
        <v>1326</v>
      </c>
      <c r="J1078" s="52" t="s">
        <v>1151</v>
      </c>
      <c r="K1078" s="52" t="s">
        <v>1323</v>
      </c>
      <c r="L1078" s="51" t="s">
        <v>1327</v>
      </c>
      <c r="M1078" s="49" t="s">
        <v>4152</v>
      </c>
      <c r="N1078" s="53">
        <v>43147</v>
      </c>
      <c r="O1078" s="53">
        <v>43158</v>
      </c>
      <c r="P1078" s="53">
        <v>44012</v>
      </c>
      <c r="Q1078" s="54">
        <v>71185.119999999995</v>
      </c>
      <c r="R1078" s="55">
        <v>0.8</v>
      </c>
      <c r="S1078" s="54" t="s">
        <v>301</v>
      </c>
      <c r="T1078" s="54">
        <v>56948.1</v>
      </c>
    </row>
    <row r="1079" spans="2:20" s="11" customFormat="1" ht="207.75" customHeight="1" x14ac:dyDescent="0.2">
      <c r="B1079" s="350"/>
      <c r="C1079" s="351"/>
      <c r="D1079" s="331"/>
      <c r="E1079" s="361"/>
      <c r="F1079" s="52" t="s">
        <v>1603</v>
      </c>
      <c r="G1079" s="50" t="s">
        <v>1813</v>
      </c>
      <c r="H1079" s="51" t="s">
        <v>1604</v>
      </c>
      <c r="I1079" s="193" t="s">
        <v>1688</v>
      </c>
      <c r="J1079" s="52" t="s">
        <v>1151</v>
      </c>
      <c r="K1079" s="52" t="s">
        <v>1323</v>
      </c>
      <c r="L1079" s="51" t="s">
        <v>1689</v>
      </c>
      <c r="M1079" s="49" t="s">
        <v>13</v>
      </c>
      <c r="N1079" s="53">
        <v>43396</v>
      </c>
      <c r="O1079" s="53">
        <v>42782</v>
      </c>
      <c r="P1079" s="53">
        <v>43876</v>
      </c>
      <c r="Q1079" s="54">
        <v>53157.41</v>
      </c>
      <c r="R1079" s="55">
        <v>0.8</v>
      </c>
      <c r="S1079" s="54" t="s">
        <v>301</v>
      </c>
      <c r="T1079" s="54">
        <v>42525.93</v>
      </c>
    </row>
    <row r="1080" spans="2:20" s="11" customFormat="1" ht="207.75" customHeight="1" x14ac:dyDescent="0.2">
      <c r="B1080" s="350"/>
      <c r="C1080" s="351"/>
      <c r="D1080" s="331"/>
      <c r="E1080" s="361"/>
      <c r="F1080" s="52" t="s">
        <v>1603</v>
      </c>
      <c r="G1080" s="50" t="s">
        <v>1814</v>
      </c>
      <c r="H1080" s="51" t="s">
        <v>1604</v>
      </c>
      <c r="I1080" s="193" t="s">
        <v>1605</v>
      </c>
      <c r="J1080" s="52" t="s">
        <v>1151</v>
      </c>
      <c r="K1080" s="52" t="s">
        <v>1323</v>
      </c>
      <c r="L1080" s="51" t="s">
        <v>1607</v>
      </c>
      <c r="M1080" s="49" t="s">
        <v>30</v>
      </c>
      <c r="N1080" s="53">
        <v>43216</v>
      </c>
      <c r="O1080" s="53">
        <v>43410</v>
      </c>
      <c r="P1080" s="53">
        <v>44657</v>
      </c>
      <c r="Q1080" s="54">
        <v>14645</v>
      </c>
      <c r="R1080" s="55">
        <v>0.8</v>
      </c>
      <c r="S1080" s="54" t="s">
        <v>301</v>
      </c>
      <c r="T1080" s="54">
        <v>11716</v>
      </c>
    </row>
    <row r="1081" spans="2:20" s="11" customFormat="1" ht="207.75" customHeight="1" x14ac:dyDescent="0.2">
      <c r="B1081" s="350"/>
      <c r="C1081" s="351"/>
      <c r="D1081" s="331"/>
      <c r="E1081" s="361"/>
      <c r="F1081" s="59" t="s">
        <v>1603</v>
      </c>
      <c r="G1081" s="57" t="s">
        <v>1815</v>
      </c>
      <c r="H1081" s="58" t="s">
        <v>1604</v>
      </c>
      <c r="I1081" s="194" t="s">
        <v>1606</v>
      </c>
      <c r="J1081" s="59" t="s">
        <v>1151</v>
      </c>
      <c r="K1081" s="59" t="s">
        <v>1323</v>
      </c>
      <c r="L1081" s="58" t="s">
        <v>2963</v>
      </c>
      <c r="M1081" s="49" t="s">
        <v>13</v>
      </c>
      <c r="N1081" s="53">
        <v>43216</v>
      </c>
      <c r="O1081" s="53">
        <v>43416</v>
      </c>
      <c r="P1081" s="53">
        <v>44498</v>
      </c>
      <c r="Q1081" s="54">
        <v>19575.39</v>
      </c>
      <c r="R1081" s="62">
        <v>0.8</v>
      </c>
      <c r="S1081" s="61" t="s">
        <v>301</v>
      </c>
      <c r="T1081" s="61">
        <v>15660.31</v>
      </c>
    </row>
    <row r="1082" spans="2:20" s="11" customFormat="1" ht="207.75" customHeight="1" x14ac:dyDescent="0.2">
      <c r="B1082" s="350"/>
      <c r="C1082" s="351"/>
      <c r="D1082" s="331"/>
      <c r="E1082" s="361"/>
      <c r="F1082" s="59" t="s">
        <v>2085</v>
      </c>
      <c r="G1082" s="57" t="s">
        <v>2168</v>
      </c>
      <c r="H1082" s="58" t="s">
        <v>2086</v>
      </c>
      <c r="I1082" s="194" t="s">
        <v>2084</v>
      </c>
      <c r="J1082" s="59" t="s">
        <v>1151</v>
      </c>
      <c r="K1082" s="59" t="s">
        <v>1323</v>
      </c>
      <c r="L1082" s="58" t="s">
        <v>2087</v>
      </c>
      <c r="M1082" s="49" t="s">
        <v>4153</v>
      </c>
      <c r="N1082" s="53">
        <v>43368</v>
      </c>
      <c r="O1082" s="53">
        <v>43236</v>
      </c>
      <c r="P1082" s="53">
        <v>44516</v>
      </c>
      <c r="Q1082" s="54">
        <v>46430.84</v>
      </c>
      <c r="R1082" s="62">
        <v>0.8</v>
      </c>
      <c r="S1082" s="61" t="s">
        <v>301</v>
      </c>
      <c r="T1082" s="61">
        <v>37144.67</v>
      </c>
    </row>
    <row r="1083" spans="2:20" s="11" customFormat="1" ht="207.75" customHeight="1" x14ac:dyDescent="0.2">
      <c r="B1083" s="350"/>
      <c r="C1083" s="351"/>
      <c r="D1083" s="331"/>
      <c r="E1083" s="361"/>
      <c r="F1083" s="52" t="s">
        <v>2000</v>
      </c>
      <c r="G1083" s="50" t="s">
        <v>2001</v>
      </c>
      <c r="H1083" s="51" t="s">
        <v>2002</v>
      </c>
      <c r="I1083" s="193" t="s">
        <v>2003</v>
      </c>
      <c r="J1083" s="52" t="s">
        <v>1151</v>
      </c>
      <c r="K1083" s="52" t="s">
        <v>1323</v>
      </c>
      <c r="L1083" s="51" t="s">
        <v>2964</v>
      </c>
      <c r="M1083" s="49" t="s">
        <v>13</v>
      </c>
      <c r="N1083" s="53">
        <v>43445</v>
      </c>
      <c r="O1083" s="53">
        <v>43525</v>
      </c>
      <c r="P1083" s="53">
        <v>45107</v>
      </c>
      <c r="Q1083" s="54">
        <v>1576461.75</v>
      </c>
      <c r="R1083" s="55">
        <v>0.8</v>
      </c>
      <c r="S1083" s="54" t="s">
        <v>301</v>
      </c>
      <c r="T1083" s="54">
        <v>1261169.3999999999</v>
      </c>
    </row>
    <row r="1084" spans="2:20" s="11" customFormat="1" ht="207.75" customHeight="1" x14ac:dyDescent="0.2">
      <c r="B1084" s="350"/>
      <c r="C1084" s="351"/>
      <c r="D1084" s="331"/>
      <c r="E1084" s="361"/>
      <c r="F1084" s="59" t="s">
        <v>2000</v>
      </c>
      <c r="G1084" s="57" t="s">
        <v>2150</v>
      </c>
      <c r="H1084" s="58" t="s">
        <v>2002</v>
      </c>
      <c r="I1084" s="194" t="s">
        <v>2004</v>
      </c>
      <c r="J1084" s="59" t="s">
        <v>1151</v>
      </c>
      <c r="K1084" s="59" t="s">
        <v>1323</v>
      </c>
      <c r="L1084" s="58" t="s">
        <v>2005</v>
      </c>
      <c r="M1084" s="56" t="s">
        <v>13</v>
      </c>
      <c r="N1084" s="240">
        <v>43445</v>
      </c>
      <c r="O1084" s="240">
        <v>43525</v>
      </c>
      <c r="P1084" s="240">
        <v>45046</v>
      </c>
      <c r="Q1084" s="138">
        <v>1388006.3</v>
      </c>
      <c r="R1084" s="62">
        <v>0.8</v>
      </c>
      <c r="S1084" s="61" t="s">
        <v>301</v>
      </c>
      <c r="T1084" s="61">
        <v>1110405.04</v>
      </c>
    </row>
    <row r="1085" spans="2:20" s="11" customFormat="1" ht="207.75" customHeight="1" x14ac:dyDescent="0.2">
      <c r="B1085" s="350"/>
      <c r="C1085" s="351"/>
      <c r="D1085" s="331"/>
      <c r="E1085" s="361"/>
      <c r="F1085" s="59" t="s">
        <v>3214</v>
      </c>
      <c r="G1085" s="57" t="s">
        <v>1812</v>
      </c>
      <c r="H1085" s="58" t="s">
        <v>3215</v>
      </c>
      <c r="I1085" s="194" t="s">
        <v>3216</v>
      </c>
      <c r="J1085" s="59" t="s">
        <v>1151</v>
      </c>
      <c r="K1085" s="59" t="s">
        <v>1323</v>
      </c>
      <c r="L1085" s="58" t="s">
        <v>3217</v>
      </c>
      <c r="M1085" s="48" t="s">
        <v>3996</v>
      </c>
      <c r="N1085" s="60">
        <v>44069</v>
      </c>
      <c r="O1085" s="60">
        <v>44120</v>
      </c>
      <c r="P1085" s="60">
        <v>45138</v>
      </c>
      <c r="Q1085" s="61">
        <v>248368.2</v>
      </c>
      <c r="R1085" s="62">
        <v>0.8</v>
      </c>
      <c r="S1085" s="61" t="s">
        <v>301</v>
      </c>
      <c r="T1085" s="61">
        <v>198694.56</v>
      </c>
    </row>
    <row r="1086" spans="2:20" s="11" customFormat="1" ht="207.75" customHeight="1" thickBot="1" x14ac:dyDescent="0.25">
      <c r="B1086" s="350"/>
      <c r="C1086" s="351"/>
      <c r="D1086" s="331"/>
      <c r="E1086" s="362"/>
      <c r="F1086" s="66" t="s">
        <v>3214</v>
      </c>
      <c r="G1086" s="64" t="s">
        <v>4962</v>
      </c>
      <c r="H1086" s="65" t="s">
        <v>3215</v>
      </c>
      <c r="I1086" s="195" t="s">
        <v>3641</v>
      </c>
      <c r="J1086" s="66" t="s">
        <v>1151</v>
      </c>
      <c r="K1086" s="66" t="s">
        <v>1323</v>
      </c>
      <c r="L1086" s="65" t="s">
        <v>3640</v>
      </c>
      <c r="M1086" s="63" t="s">
        <v>13</v>
      </c>
      <c r="N1086" s="67">
        <v>44112</v>
      </c>
      <c r="O1086" s="67">
        <v>44384</v>
      </c>
      <c r="P1086" s="67">
        <v>45230</v>
      </c>
      <c r="Q1086" s="68">
        <v>102260.84</v>
      </c>
      <c r="R1086" s="69">
        <v>0.8</v>
      </c>
      <c r="S1086" s="68" t="s">
        <v>301</v>
      </c>
      <c r="T1086" s="68">
        <v>81808.67</v>
      </c>
    </row>
    <row r="1087" spans="2:20" s="11" customFormat="1" ht="42.75" customHeight="1" thickBot="1" x14ac:dyDescent="0.25">
      <c r="B1087" s="350"/>
      <c r="C1087" s="351"/>
      <c r="D1087" s="331"/>
      <c r="E1087" s="293" t="s">
        <v>1323</v>
      </c>
      <c r="F1087" s="294"/>
      <c r="G1087" s="294"/>
      <c r="H1087" s="294"/>
      <c r="I1087" s="294"/>
      <c r="J1087" s="294"/>
      <c r="K1087" s="70">
        <f>COUNTA(K1077:K1086)</f>
        <v>10</v>
      </c>
      <c r="L1087" s="295"/>
      <c r="M1087" s="296"/>
      <c r="N1087" s="296"/>
      <c r="O1087" s="296"/>
      <c r="P1087" s="296"/>
      <c r="Q1087" s="72">
        <f>SUM(Q1077:Q1086)</f>
        <v>3534609.6</v>
      </c>
      <c r="R1087" s="321"/>
      <c r="S1087" s="322"/>
      <c r="T1087" s="71">
        <f>SUM(T1077:T1086)</f>
        <v>2827687.68</v>
      </c>
    </row>
    <row r="1088" spans="2:20" s="11" customFormat="1" ht="218.25" customHeight="1" x14ac:dyDescent="0.2">
      <c r="B1088" s="350"/>
      <c r="C1088" s="351"/>
      <c r="D1088" s="330" t="s">
        <v>1399</v>
      </c>
      <c r="E1088" s="236" t="s">
        <v>1051</v>
      </c>
      <c r="F1088" s="80" t="s">
        <v>1212</v>
      </c>
      <c r="G1088" s="81" t="s">
        <v>1933</v>
      </c>
      <c r="H1088" s="82" t="s">
        <v>2335</v>
      </c>
      <c r="I1088" s="231" t="s">
        <v>1222</v>
      </c>
      <c r="J1088" s="80" t="s">
        <v>1151</v>
      </c>
      <c r="K1088" s="80" t="s">
        <v>1158</v>
      </c>
      <c r="L1088" s="82" t="s">
        <v>1714</v>
      </c>
      <c r="M1088" s="76" t="s">
        <v>22</v>
      </c>
      <c r="N1088" s="145">
        <v>43041</v>
      </c>
      <c r="O1088" s="145">
        <v>43440</v>
      </c>
      <c r="P1088" s="145">
        <v>43987</v>
      </c>
      <c r="Q1088" s="86">
        <v>9044.81</v>
      </c>
      <c r="R1088" s="79">
        <v>0.8</v>
      </c>
      <c r="S1088" s="87" t="s">
        <v>301</v>
      </c>
      <c r="T1088" s="87">
        <v>7235.85</v>
      </c>
    </row>
    <row r="1089" spans="2:20" s="11" customFormat="1" ht="218.25" customHeight="1" x14ac:dyDescent="0.2">
      <c r="B1089" s="350"/>
      <c r="C1089" s="351"/>
      <c r="D1089" s="330"/>
      <c r="E1089" s="234" t="s">
        <v>1051</v>
      </c>
      <c r="F1089" s="52" t="s">
        <v>1152</v>
      </c>
      <c r="G1089" s="50" t="s">
        <v>1816</v>
      </c>
      <c r="H1089" s="51" t="s">
        <v>1153</v>
      </c>
      <c r="I1089" s="193" t="s">
        <v>1154</v>
      </c>
      <c r="J1089" s="52" t="s">
        <v>1151</v>
      </c>
      <c r="K1089" s="52" t="s">
        <v>1158</v>
      </c>
      <c r="L1089" s="51" t="s">
        <v>1211</v>
      </c>
      <c r="M1089" s="49" t="s">
        <v>30</v>
      </c>
      <c r="N1089" s="53">
        <v>43033</v>
      </c>
      <c r="O1089" s="53">
        <v>43132</v>
      </c>
      <c r="P1089" s="53">
        <v>43586</v>
      </c>
      <c r="Q1089" s="91">
        <v>6433.5</v>
      </c>
      <c r="R1089" s="55">
        <v>0.8</v>
      </c>
      <c r="S1089" s="54" t="s">
        <v>301</v>
      </c>
      <c r="T1089" s="54">
        <v>5146.8</v>
      </c>
    </row>
    <row r="1090" spans="2:20" s="11" customFormat="1" ht="254.25" customHeight="1" x14ac:dyDescent="0.2">
      <c r="B1090" s="350"/>
      <c r="C1090" s="351"/>
      <c r="D1090" s="330"/>
      <c r="E1090" s="234" t="s">
        <v>1051</v>
      </c>
      <c r="F1090" s="52" t="s">
        <v>1152</v>
      </c>
      <c r="G1090" s="50" t="s">
        <v>1818</v>
      </c>
      <c r="H1090" s="51" t="s">
        <v>1153</v>
      </c>
      <c r="I1090" s="193" t="s">
        <v>1155</v>
      </c>
      <c r="J1090" s="52" t="s">
        <v>1151</v>
      </c>
      <c r="K1090" s="52" t="s">
        <v>1158</v>
      </c>
      <c r="L1090" s="51" t="s">
        <v>1715</v>
      </c>
      <c r="M1090" s="49" t="s">
        <v>792</v>
      </c>
      <c r="N1090" s="53">
        <v>43033</v>
      </c>
      <c r="O1090" s="53">
        <v>42901</v>
      </c>
      <c r="P1090" s="53">
        <v>43449</v>
      </c>
      <c r="Q1090" s="91">
        <v>7150.29</v>
      </c>
      <c r="R1090" s="55">
        <v>0.8</v>
      </c>
      <c r="S1090" s="54" t="s">
        <v>301</v>
      </c>
      <c r="T1090" s="54">
        <v>5720.23</v>
      </c>
    </row>
    <row r="1091" spans="2:20" s="11" customFormat="1" ht="218.25" customHeight="1" x14ac:dyDescent="0.2">
      <c r="B1091" s="350"/>
      <c r="C1091" s="351"/>
      <c r="D1091" s="330"/>
      <c r="E1091" s="234" t="s">
        <v>1051</v>
      </c>
      <c r="F1091" s="52" t="s">
        <v>1152</v>
      </c>
      <c r="G1091" s="50" t="s">
        <v>1819</v>
      </c>
      <c r="H1091" s="51" t="s">
        <v>1153</v>
      </c>
      <c r="I1091" s="193" t="s">
        <v>1156</v>
      </c>
      <c r="J1091" s="52" t="s">
        <v>1151</v>
      </c>
      <c r="K1091" s="52" t="s">
        <v>1158</v>
      </c>
      <c r="L1091" s="51" t="s">
        <v>1223</v>
      </c>
      <c r="M1091" s="49" t="s">
        <v>792</v>
      </c>
      <c r="N1091" s="53">
        <v>43033</v>
      </c>
      <c r="O1091" s="53">
        <v>43597</v>
      </c>
      <c r="P1091" s="53">
        <v>44056</v>
      </c>
      <c r="Q1091" s="91">
        <v>2792.17</v>
      </c>
      <c r="R1091" s="55">
        <v>0.8</v>
      </c>
      <c r="S1091" s="54" t="s">
        <v>301</v>
      </c>
      <c r="T1091" s="54">
        <v>2233.7399999999998</v>
      </c>
    </row>
    <row r="1092" spans="2:20" s="11" customFormat="1" ht="218.25" customHeight="1" x14ac:dyDescent="0.2">
      <c r="B1092" s="350"/>
      <c r="C1092" s="351"/>
      <c r="D1092" s="330"/>
      <c r="E1092" s="234" t="s">
        <v>1051</v>
      </c>
      <c r="F1092" s="49" t="s">
        <v>1152</v>
      </c>
      <c r="G1092" s="50" t="s">
        <v>1934</v>
      </c>
      <c r="H1092" s="51" t="s">
        <v>1153</v>
      </c>
      <c r="I1092" s="193" t="s">
        <v>1157</v>
      </c>
      <c r="J1092" s="52" t="s">
        <v>1151</v>
      </c>
      <c r="K1092" s="52" t="s">
        <v>1158</v>
      </c>
      <c r="L1092" s="51" t="s">
        <v>1224</v>
      </c>
      <c r="M1092" s="49" t="s">
        <v>30</v>
      </c>
      <c r="N1092" s="53">
        <v>43025</v>
      </c>
      <c r="O1092" s="53">
        <v>43220</v>
      </c>
      <c r="P1092" s="53">
        <v>43769</v>
      </c>
      <c r="Q1092" s="91">
        <v>24333.96</v>
      </c>
      <c r="R1092" s="55">
        <v>0.8</v>
      </c>
      <c r="S1092" s="54" t="s">
        <v>301</v>
      </c>
      <c r="T1092" s="54">
        <v>19467.169999999998</v>
      </c>
    </row>
    <row r="1093" spans="2:20" s="11" customFormat="1" ht="218.25" customHeight="1" x14ac:dyDescent="0.2">
      <c r="B1093" s="350"/>
      <c r="C1093" s="351"/>
      <c r="D1093" s="330"/>
      <c r="E1093" s="234" t="s">
        <v>1051</v>
      </c>
      <c r="F1093" s="49" t="s">
        <v>1213</v>
      </c>
      <c r="G1093" s="50" t="s">
        <v>1822</v>
      </c>
      <c r="H1093" s="51" t="s">
        <v>3454</v>
      </c>
      <c r="I1093" s="193" t="s">
        <v>1608</v>
      </c>
      <c r="J1093" s="52" t="s">
        <v>1151</v>
      </c>
      <c r="K1093" s="52" t="s">
        <v>1158</v>
      </c>
      <c r="L1093" s="51" t="s">
        <v>1716</v>
      </c>
      <c r="M1093" s="49" t="s">
        <v>7</v>
      </c>
      <c r="N1093" s="53">
        <v>43285</v>
      </c>
      <c r="O1093" s="53">
        <v>42940</v>
      </c>
      <c r="P1093" s="53">
        <v>43495</v>
      </c>
      <c r="Q1093" s="91">
        <v>6319.8</v>
      </c>
      <c r="R1093" s="55">
        <v>0.8</v>
      </c>
      <c r="S1093" s="54" t="s">
        <v>301</v>
      </c>
      <c r="T1093" s="54">
        <v>5055.84</v>
      </c>
    </row>
    <row r="1094" spans="2:20" s="11" customFormat="1" ht="218.25" customHeight="1" x14ac:dyDescent="0.2">
      <c r="B1094" s="350"/>
      <c r="C1094" s="351"/>
      <c r="D1094" s="330"/>
      <c r="E1094" s="234" t="s">
        <v>1051</v>
      </c>
      <c r="F1094" s="49" t="s">
        <v>1432</v>
      </c>
      <c r="G1094" s="50" t="s">
        <v>1823</v>
      </c>
      <c r="H1094" s="51" t="s">
        <v>3455</v>
      </c>
      <c r="I1094" s="193" t="s">
        <v>1433</v>
      </c>
      <c r="J1094" s="52" t="s">
        <v>1151</v>
      </c>
      <c r="K1094" s="52" t="s">
        <v>1158</v>
      </c>
      <c r="L1094" s="51" t="s">
        <v>1717</v>
      </c>
      <c r="M1094" s="49" t="s">
        <v>19</v>
      </c>
      <c r="N1094" s="53">
        <v>43159</v>
      </c>
      <c r="O1094" s="53">
        <v>42992</v>
      </c>
      <c r="P1094" s="53">
        <v>43496</v>
      </c>
      <c r="Q1094" s="91">
        <v>11375.64</v>
      </c>
      <c r="R1094" s="55">
        <v>0.8</v>
      </c>
      <c r="S1094" s="54" t="s">
        <v>301</v>
      </c>
      <c r="T1094" s="54">
        <v>9100.51</v>
      </c>
    </row>
    <row r="1095" spans="2:20" s="11" customFormat="1" ht="218.25" customHeight="1" x14ac:dyDescent="0.2">
      <c r="B1095" s="350"/>
      <c r="C1095" s="351"/>
      <c r="D1095" s="330"/>
      <c r="E1095" s="234" t="s">
        <v>1051</v>
      </c>
      <c r="F1095" s="49" t="s">
        <v>1212</v>
      </c>
      <c r="G1095" s="50" t="s">
        <v>1824</v>
      </c>
      <c r="H1095" s="51" t="s">
        <v>2335</v>
      </c>
      <c r="I1095" s="193" t="s">
        <v>1690</v>
      </c>
      <c r="J1095" s="52" t="s">
        <v>1151</v>
      </c>
      <c r="K1095" s="52" t="s">
        <v>1158</v>
      </c>
      <c r="L1095" s="51" t="s">
        <v>1691</v>
      </c>
      <c r="M1095" s="49" t="s">
        <v>16</v>
      </c>
      <c r="N1095" s="53">
        <v>43384</v>
      </c>
      <c r="O1095" s="53">
        <v>43313</v>
      </c>
      <c r="P1095" s="53">
        <v>43677</v>
      </c>
      <c r="Q1095" s="91">
        <v>5194.82</v>
      </c>
      <c r="R1095" s="55">
        <v>0.8</v>
      </c>
      <c r="S1095" s="54" t="s">
        <v>301</v>
      </c>
      <c r="T1095" s="54">
        <v>4155.8599999999997</v>
      </c>
    </row>
    <row r="1096" spans="2:20" s="11" customFormat="1" ht="218.25" customHeight="1" x14ac:dyDescent="0.2">
      <c r="B1096" s="350"/>
      <c r="C1096" s="351"/>
      <c r="D1096" s="330"/>
      <c r="E1096" s="234" t="s">
        <v>1051</v>
      </c>
      <c r="F1096" s="49" t="s">
        <v>1152</v>
      </c>
      <c r="G1096" s="50" t="s">
        <v>1825</v>
      </c>
      <c r="H1096" s="51" t="s">
        <v>1153</v>
      </c>
      <c r="I1096" s="193" t="s">
        <v>1435</v>
      </c>
      <c r="J1096" s="52" t="s">
        <v>1151</v>
      </c>
      <c r="K1096" s="52" t="s">
        <v>1158</v>
      </c>
      <c r="L1096" s="51" t="s">
        <v>1436</v>
      </c>
      <c r="M1096" s="49" t="s">
        <v>792</v>
      </c>
      <c r="N1096" s="53">
        <v>43166</v>
      </c>
      <c r="O1096" s="53">
        <v>43656</v>
      </c>
      <c r="P1096" s="53">
        <v>44104</v>
      </c>
      <c r="Q1096" s="91">
        <v>5940.78</v>
      </c>
      <c r="R1096" s="55">
        <v>0.8</v>
      </c>
      <c r="S1096" s="54" t="s">
        <v>301</v>
      </c>
      <c r="T1096" s="54">
        <v>4752.62</v>
      </c>
    </row>
    <row r="1097" spans="2:20" s="11" customFormat="1" ht="218.25" customHeight="1" x14ac:dyDescent="0.2">
      <c r="B1097" s="350"/>
      <c r="C1097" s="351"/>
      <c r="D1097" s="330"/>
      <c r="E1097" s="234" t="s">
        <v>1051</v>
      </c>
      <c r="F1097" s="49" t="s">
        <v>1328</v>
      </c>
      <c r="G1097" s="50" t="s">
        <v>1935</v>
      </c>
      <c r="H1097" s="51" t="s">
        <v>3456</v>
      </c>
      <c r="I1097" s="193" t="s">
        <v>1329</v>
      </c>
      <c r="J1097" s="52" t="s">
        <v>1151</v>
      </c>
      <c r="K1097" s="52" t="s">
        <v>1158</v>
      </c>
      <c r="L1097" s="51" t="s">
        <v>1330</v>
      </c>
      <c r="M1097" s="49" t="s">
        <v>13</v>
      </c>
      <c r="N1097" s="53">
        <v>43133</v>
      </c>
      <c r="O1097" s="53">
        <v>43069</v>
      </c>
      <c r="P1097" s="53">
        <v>43646</v>
      </c>
      <c r="Q1097" s="91">
        <v>5055.84</v>
      </c>
      <c r="R1097" s="55">
        <v>0.8</v>
      </c>
      <c r="S1097" s="54" t="s">
        <v>301</v>
      </c>
      <c r="T1097" s="54">
        <v>4044.67</v>
      </c>
    </row>
    <row r="1098" spans="2:20" s="11" customFormat="1" ht="135" customHeight="1" x14ac:dyDescent="0.2">
      <c r="B1098" s="350"/>
      <c r="C1098" s="351"/>
      <c r="D1098" s="331"/>
      <c r="E1098" s="235" t="s">
        <v>1051</v>
      </c>
      <c r="F1098" s="49" t="s">
        <v>1427</v>
      </c>
      <c r="G1098" s="50" t="s">
        <v>1828</v>
      </c>
      <c r="H1098" s="51" t="s">
        <v>3457</v>
      </c>
      <c r="I1098" s="193" t="s">
        <v>1430</v>
      </c>
      <c r="J1098" s="52" t="s">
        <v>1151</v>
      </c>
      <c r="K1098" s="52" t="s">
        <v>1158</v>
      </c>
      <c r="L1098" s="51" t="s">
        <v>1431</v>
      </c>
      <c r="M1098" s="49" t="s">
        <v>177</v>
      </c>
      <c r="N1098" s="53">
        <v>43159</v>
      </c>
      <c r="O1098" s="53">
        <v>43101</v>
      </c>
      <c r="P1098" s="53">
        <v>43555</v>
      </c>
      <c r="Q1098" s="91">
        <v>6454.08</v>
      </c>
      <c r="R1098" s="55">
        <v>0.8</v>
      </c>
      <c r="S1098" s="54" t="s">
        <v>301</v>
      </c>
      <c r="T1098" s="54">
        <v>5163.26</v>
      </c>
    </row>
    <row r="1099" spans="2:20" s="11" customFormat="1" ht="186" customHeight="1" x14ac:dyDescent="0.2">
      <c r="B1099" s="350"/>
      <c r="C1099" s="351"/>
      <c r="D1099" s="331"/>
      <c r="E1099" s="235" t="s">
        <v>1051</v>
      </c>
      <c r="F1099" s="49" t="s">
        <v>1427</v>
      </c>
      <c r="G1099" s="50" t="s">
        <v>1937</v>
      </c>
      <c r="H1099" s="51" t="s">
        <v>3457</v>
      </c>
      <c r="I1099" s="193" t="s">
        <v>1610</v>
      </c>
      <c r="J1099" s="52" t="s">
        <v>1151</v>
      </c>
      <c r="K1099" s="52" t="s">
        <v>1158</v>
      </c>
      <c r="L1099" s="51" t="s">
        <v>1718</v>
      </c>
      <c r="M1099" s="49" t="s">
        <v>7</v>
      </c>
      <c r="N1099" s="53">
        <v>43272</v>
      </c>
      <c r="O1099" s="53">
        <v>43011</v>
      </c>
      <c r="P1099" s="53">
        <v>43677</v>
      </c>
      <c r="Q1099" s="91">
        <v>5124.0600000000004</v>
      </c>
      <c r="R1099" s="55">
        <v>0.8</v>
      </c>
      <c r="S1099" s="54" t="s">
        <v>301</v>
      </c>
      <c r="T1099" s="54">
        <v>4099.25</v>
      </c>
    </row>
    <row r="1100" spans="2:20" s="11" customFormat="1" ht="186" customHeight="1" x14ac:dyDescent="0.2">
      <c r="B1100" s="350"/>
      <c r="C1100" s="351"/>
      <c r="D1100" s="331"/>
      <c r="E1100" s="235" t="s">
        <v>1051</v>
      </c>
      <c r="F1100" s="48" t="s">
        <v>1152</v>
      </c>
      <c r="G1100" s="57" t="s">
        <v>1829</v>
      </c>
      <c r="H1100" s="58" t="s">
        <v>1153</v>
      </c>
      <c r="I1100" s="194" t="s">
        <v>1692</v>
      </c>
      <c r="J1100" s="59" t="s">
        <v>1151</v>
      </c>
      <c r="K1100" s="59" t="s">
        <v>1158</v>
      </c>
      <c r="L1100" s="58" t="s">
        <v>1693</v>
      </c>
      <c r="M1100" s="49" t="s">
        <v>55</v>
      </c>
      <c r="N1100" s="53">
        <v>43395</v>
      </c>
      <c r="O1100" s="53">
        <v>43105</v>
      </c>
      <c r="P1100" s="53">
        <v>43556</v>
      </c>
      <c r="Q1100" s="97">
        <v>5055.84</v>
      </c>
      <c r="R1100" s="62">
        <v>0.8</v>
      </c>
      <c r="S1100" s="61" t="s">
        <v>301</v>
      </c>
      <c r="T1100" s="61">
        <v>4044.67</v>
      </c>
    </row>
    <row r="1101" spans="2:20" s="11" customFormat="1" ht="130.5" customHeight="1" x14ac:dyDescent="0.2">
      <c r="B1101" s="350"/>
      <c r="C1101" s="351"/>
      <c r="D1101" s="331"/>
      <c r="E1101" s="234" t="s">
        <v>1051</v>
      </c>
      <c r="F1101" s="49" t="s">
        <v>1152</v>
      </c>
      <c r="G1101" s="50" t="s">
        <v>1831</v>
      </c>
      <c r="H1101" s="51" t="s">
        <v>1153</v>
      </c>
      <c r="I1101" s="193" t="s">
        <v>1525</v>
      </c>
      <c r="J1101" s="52" t="s">
        <v>1151</v>
      </c>
      <c r="K1101" s="52" t="s">
        <v>1158</v>
      </c>
      <c r="L1101" s="51" t="s">
        <v>1526</v>
      </c>
      <c r="M1101" s="49" t="s">
        <v>30</v>
      </c>
      <c r="N1101" s="53">
        <v>43248</v>
      </c>
      <c r="O1101" s="53">
        <v>43083</v>
      </c>
      <c r="P1101" s="53">
        <v>43629</v>
      </c>
      <c r="Q1101" s="91">
        <v>7752.98</v>
      </c>
      <c r="R1101" s="55">
        <v>0.8</v>
      </c>
      <c r="S1101" s="54" t="s">
        <v>301</v>
      </c>
      <c r="T1101" s="54">
        <v>6202.38</v>
      </c>
    </row>
    <row r="1102" spans="2:20" s="11" customFormat="1" ht="196.5" customHeight="1" x14ac:dyDescent="0.2">
      <c r="B1102" s="350"/>
      <c r="C1102" s="351"/>
      <c r="D1102" s="331"/>
      <c r="E1102" s="234" t="s">
        <v>1051</v>
      </c>
      <c r="F1102" s="49" t="s">
        <v>1524</v>
      </c>
      <c r="G1102" s="50" t="s">
        <v>1833</v>
      </c>
      <c r="H1102" s="51" t="s">
        <v>3458</v>
      </c>
      <c r="I1102" s="193" t="s">
        <v>1527</v>
      </c>
      <c r="J1102" s="52" t="s">
        <v>1151</v>
      </c>
      <c r="K1102" s="52" t="s">
        <v>1158</v>
      </c>
      <c r="L1102" s="51" t="s">
        <v>1528</v>
      </c>
      <c r="M1102" s="49" t="s">
        <v>10</v>
      </c>
      <c r="N1102" s="53">
        <v>43248</v>
      </c>
      <c r="O1102" s="53">
        <v>43132</v>
      </c>
      <c r="P1102" s="53">
        <v>43556</v>
      </c>
      <c r="Q1102" s="91">
        <v>8598.58</v>
      </c>
      <c r="R1102" s="55">
        <v>0.8</v>
      </c>
      <c r="S1102" s="54" t="s">
        <v>301</v>
      </c>
      <c r="T1102" s="54">
        <v>6878.86</v>
      </c>
    </row>
    <row r="1103" spans="2:20" s="11" customFormat="1" ht="196.5" customHeight="1" x14ac:dyDescent="0.2">
      <c r="B1103" s="350"/>
      <c r="C1103" s="351"/>
      <c r="D1103" s="331"/>
      <c r="E1103" s="234" t="s">
        <v>1051</v>
      </c>
      <c r="F1103" s="49" t="s">
        <v>1152</v>
      </c>
      <c r="G1103" s="50" t="s">
        <v>1834</v>
      </c>
      <c r="H1103" s="51" t="s">
        <v>1153</v>
      </c>
      <c r="I1103" s="193" t="s">
        <v>1529</v>
      </c>
      <c r="J1103" s="52" t="s">
        <v>1151</v>
      </c>
      <c r="K1103" s="52" t="s">
        <v>1158</v>
      </c>
      <c r="L1103" s="51" t="s">
        <v>1530</v>
      </c>
      <c r="M1103" s="49" t="s">
        <v>30</v>
      </c>
      <c r="N1103" s="53">
        <v>43248</v>
      </c>
      <c r="O1103" s="53">
        <v>43815</v>
      </c>
      <c r="P1103" s="53">
        <v>44362</v>
      </c>
      <c r="Q1103" s="91">
        <v>6429.99</v>
      </c>
      <c r="R1103" s="55">
        <v>0.8</v>
      </c>
      <c r="S1103" s="54" t="s">
        <v>301</v>
      </c>
      <c r="T1103" s="54">
        <v>5143.99</v>
      </c>
    </row>
    <row r="1104" spans="2:20" s="11" customFormat="1" ht="196.5" customHeight="1" x14ac:dyDescent="0.2">
      <c r="B1104" s="350"/>
      <c r="C1104" s="351"/>
      <c r="D1104" s="331"/>
      <c r="E1104" s="234" t="s">
        <v>1051</v>
      </c>
      <c r="F1104" s="49" t="s">
        <v>1427</v>
      </c>
      <c r="G1104" s="50" t="s">
        <v>1835</v>
      </c>
      <c r="H1104" s="51" t="s">
        <v>3457</v>
      </c>
      <c r="I1104" s="193" t="s">
        <v>1612</v>
      </c>
      <c r="J1104" s="52" t="s">
        <v>1151</v>
      </c>
      <c r="K1104" s="52" t="s">
        <v>1158</v>
      </c>
      <c r="L1104" s="51" t="s">
        <v>1614</v>
      </c>
      <c r="M1104" s="49" t="s">
        <v>4</v>
      </c>
      <c r="N1104" s="53">
        <v>43272</v>
      </c>
      <c r="O1104" s="53">
        <v>43096</v>
      </c>
      <c r="P1104" s="53">
        <v>43620</v>
      </c>
      <c r="Q1104" s="91">
        <v>7583.76</v>
      </c>
      <c r="R1104" s="55">
        <v>0.8</v>
      </c>
      <c r="S1104" s="54" t="s">
        <v>301</v>
      </c>
      <c r="T1104" s="54">
        <v>6067.01</v>
      </c>
    </row>
    <row r="1105" spans="2:20" s="11" customFormat="1" ht="248.25" customHeight="1" x14ac:dyDescent="0.2">
      <c r="B1105" s="350"/>
      <c r="C1105" s="351"/>
      <c r="D1105" s="331"/>
      <c r="E1105" s="235" t="s">
        <v>1051</v>
      </c>
      <c r="F1105" s="48" t="s">
        <v>1427</v>
      </c>
      <c r="G1105" s="57" t="s">
        <v>1836</v>
      </c>
      <c r="H1105" s="58" t="s">
        <v>3457</v>
      </c>
      <c r="I1105" s="194" t="s">
        <v>1613</v>
      </c>
      <c r="J1105" s="59" t="s">
        <v>1151</v>
      </c>
      <c r="K1105" s="59" t="s">
        <v>1158</v>
      </c>
      <c r="L1105" s="58" t="s">
        <v>1719</v>
      </c>
      <c r="M1105" s="49" t="s">
        <v>19</v>
      </c>
      <c r="N1105" s="53">
        <v>43272</v>
      </c>
      <c r="O1105" s="53">
        <v>43160</v>
      </c>
      <c r="P1105" s="53">
        <v>43524</v>
      </c>
      <c r="Q1105" s="97">
        <v>3791.88</v>
      </c>
      <c r="R1105" s="62">
        <v>0.8</v>
      </c>
      <c r="S1105" s="61" t="s">
        <v>301</v>
      </c>
      <c r="T1105" s="61">
        <v>3033.5</v>
      </c>
    </row>
    <row r="1106" spans="2:20" s="11" customFormat="1" ht="76.5" x14ac:dyDescent="0.2">
      <c r="B1106" s="350"/>
      <c r="C1106" s="351"/>
      <c r="D1106" s="331"/>
      <c r="E1106" s="234" t="s">
        <v>1051</v>
      </c>
      <c r="F1106" s="49" t="s">
        <v>3709</v>
      </c>
      <c r="G1106" s="50" t="s">
        <v>4963</v>
      </c>
      <c r="H1106" s="51" t="s">
        <v>3712</v>
      </c>
      <c r="I1106" s="193" t="s">
        <v>3686</v>
      </c>
      <c r="J1106" s="52" t="s">
        <v>1151</v>
      </c>
      <c r="K1106" s="52" t="s">
        <v>1158</v>
      </c>
      <c r="L1106" s="51" t="s">
        <v>3715</v>
      </c>
      <c r="M1106" s="49" t="s">
        <v>792</v>
      </c>
      <c r="N1106" s="53">
        <v>44194</v>
      </c>
      <c r="O1106" s="53">
        <v>44124</v>
      </c>
      <c r="P1106" s="53">
        <v>45218</v>
      </c>
      <c r="Q1106" s="54">
        <v>38392.959999999999</v>
      </c>
      <c r="R1106" s="55">
        <v>0.8</v>
      </c>
      <c r="S1106" s="54" t="s">
        <v>301</v>
      </c>
      <c r="T1106" s="54">
        <v>30714.37</v>
      </c>
    </row>
    <row r="1107" spans="2:20" s="11" customFormat="1" ht="89.25" x14ac:dyDescent="0.2">
      <c r="B1107" s="350"/>
      <c r="C1107" s="351"/>
      <c r="D1107" s="331"/>
      <c r="E1107" s="234" t="s">
        <v>1051</v>
      </c>
      <c r="F1107" s="49" t="s">
        <v>3914</v>
      </c>
      <c r="G1107" s="50" t="s">
        <v>4964</v>
      </c>
      <c r="H1107" s="51" t="s">
        <v>3915</v>
      </c>
      <c r="I1107" s="193" t="s">
        <v>3896</v>
      </c>
      <c r="J1107" s="52" t="s">
        <v>1151</v>
      </c>
      <c r="K1107" s="52" t="s">
        <v>1158</v>
      </c>
      <c r="L1107" s="51" t="s">
        <v>3946</v>
      </c>
      <c r="M1107" s="49" t="s">
        <v>7</v>
      </c>
      <c r="N1107" s="53">
        <v>44195</v>
      </c>
      <c r="O1107" s="53">
        <v>44287</v>
      </c>
      <c r="P1107" s="53">
        <v>45291</v>
      </c>
      <c r="Q1107" s="54">
        <v>51182.1</v>
      </c>
      <c r="R1107" s="55">
        <v>0.8</v>
      </c>
      <c r="S1107" s="54" t="s">
        <v>301</v>
      </c>
      <c r="T1107" s="54">
        <v>40945.68</v>
      </c>
    </row>
    <row r="1108" spans="2:20" s="11" customFormat="1" ht="216.75" customHeight="1" x14ac:dyDescent="0.2">
      <c r="B1108" s="350"/>
      <c r="C1108" s="351"/>
      <c r="D1108" s="331"/>
      <c r="E1108" s="234" t="s">
        <v>1051</v>
      </c>
      <c r="F1108" s="49" t="s">
        <v>3709</v>
      </c>
      <c r="G1108" s="50" t="s">
        <v>4965</v>
      </c>
      <c r="H1108" s="51" t="s">
        <v>3712</v>
      </c>
      <c r="I1108" s="193" t="s">
        <v>3687</v>
      </c>
      <c r="J1108" s="52" t="s">
        <v>1151</v>
      </c>
      <c r="K1108" s="52" t="s">
        <v>1158</v>
      </c>
      <c r="L1108" s="51" t="s">
        <v>3716</v>
      </c>
      <c r="M1108" s="49" t="s">
        <v>792</v>
      </c>
      <c r="N1108" s="53">
        <v>44194</v>
      </c>
      <c r="O1108" s="53">
        <v>44287</v>
      </c>
      <c r="P1108" s="53">
        <v>45291</v>
      </c>
      <c r="Q1108" s="54">
        <v>59930.87</v>
      </c>
      <c r="R1108" s="55">
        <v>0.8</v>
      </c>
      <c r="S1108" s="54" t="s">
        <v>301</v>
      </c>
      <c r="T1108" s="54">
        <v>47944.7</v>
      </c>
    </row>
    <row r="1109" spans="2:20" s="11" customFormat="1" ht="216.75" customHeight="1" x14ac:dyDescent="0.2">
      <c r="B1109" s="350"/>
      <c r="C1109" s="351"/>
      <c r="D1109" s="331"/>
      <c r="E1109" s="234" t="s">
        <v>1051</v>
      </c>
      <c r="F1109" s="49" t="s">
        <v>3710</v>
      </c>
      <c r="G1109" s="50" t="s">
        <v>4966</v>
      </c>
      <c r="H1109" s="51" t="s">
        <v>3713</v>
      </c>
      <c r="I1109" s="193" t="s">
        <v>3688</v>
      </c>
      <c r="J1109" s="52" t="s">
        <v>1151</v>
      </c>
      <c r="K1109" s="52" t="s">
        <v>1158</v>
      </c>
      <c r="L1109" s="51" t="s">
        <v>3717</v>
      </c>
      <c r="M1109" s="49" t="s">
        <v>10</v>
      </c>
      <c r="N1109" s="53">
        <v>44194</v>
      </c>
      <c r="O1109" s="53">
        <v>44105</v>
      </c>
      <c r="P1109" s="53">
        <v>45199</v>
      </c>
      <c r="Q1109" s="54">
        <v>53584.11</v>
      </c>
      <c r="R1109" s="55">
        <v>0.8</v>
      </c>
      <c r="S1109" s="54" t="s">
        <v>301</v>
      </c>
      <c r="T1109" s="54">
        <v>42867.29</v>
      </c>
    </row>
    <row r="1110" spans="2:20" s="11" customFormat="1" ht="216.75" customHeight="1" x14ac:dyDescent="0.2">
      <c r="B1110" s="350"/>
      <c r="C1110" s="351"/>
      <c r="D1110" s="331"/>
      <c r="E1110" s="234" t="s">
        <v>1051</v>
      </c>
      <c r="F1110" s="49" t="s">
        <v>3914</v>
      </c>
      <c r="G1110" s="50" t="s">
        <v>4967</v>
      </c>
      <c r="H1110" s="51" t="s">
        <v>3915</v>
      </c>
      <c r="I1110" s="193" t="s">
        <v>3897</v>
      </c>
      <c r="J1110" s="52" t="s">
        <v>1151</v>
      </c>
      <c r="K1110" s="52" t="s">
        <v>1158</v>
      </c>
      <c r="L1110" s="51" t="s">
        <v>3947</v>
      </c>
      <c r="M1110" s="49" t="s">
        <v>29</v>
      </c>
      <c r="N1110" s="53">
        <v>44195</v>
      </c>
      <c r="O1110" s="53">
        <v>44348</v>
      </c>
      <c r="P1110" s="53">
        <v>45260</v>
      </c>
      <c r="Q1110" s="54">
        <v>153833.82</v>
      </c>
      <c r="R1110" s="55">
        <v>0.8</v>
      </c>
      <c r="S1110" s="54" t="s">
        <v>301</v>
      </c>
      <c r="T1110" s="54">
        <v>123067.06</v>
      </c>
    </row>
    <row r="1111" spans="2:20" s="11" customFormat="1" ht="174" customHeight="1" x14ac:dyDescent="0.2">
      <c r="B1111" s="350"/>
      <c r="C1111" s="351"/>
      <c r="D1111" s="331"/>
      <c r="E1111" s="234" t="s">
        <v>1051</v>
      </c>
      <c r="F1111" s="49" t="s">
        <v>3710</v>
      </c>
      <c r="G1111" s="50" t="s">
        <v>1021</v>
      </c>
      <c r="H1111" s="51" t="s">
        <v>3713</v>
      </c>
      <c r="I1111" s="193" t="s">
        <v>3898</v>
      </c>
      <c r="J1111" s="52" t="s">
        <v>1151</v>
      </c>
      <c r="K1111" s="52" t="s">
        <v>1158</v>
      </c>
      <c r="L1111" s="51" t="s">
        <v>3948</v>
      </c>
      <c r="M1111" s="49" t="s">
        <v>1</v>
      </c>
      <c r="N1111" s="53">
        <v>44224</v>
      </c>
      <c r="O1111" s="53">
        <v>44207</v>
      </c>
      <c r="P1111" s="53">
        <v>45260</v>
      </c>
      <c r="Q1111" s="54">
        <v>182047.09</v>
      </c>
      <c r="R1111" s="55">
        <v>0.8</v>
      </c>
      <c r="S1111" s="54" t="s">
        <v>301</v>
      </c>
      <c r="T1111" s="54">
        <v>145637.67000000001</v>
      </c>
    </row>
    <row r="1112" spans="2:20" s="11" customFormat="1" ht="76.5" x14ac:dyDescent="0.2">
      <c r="B1112" s="350"/>
      <c r="C1112" s="351"/>
      <c r="D1112" s="331"/>
      <c r="E1112" s="234" t="s">
        <v>1051</v>
      </c>
      <c r="F1112" s="49" t="s">
        <v>3711</v>
      </c>
      <c r="G1112" s="50" t="s">
        <v>4968</v>
      </c>
      <c r="H1112" s="51" t="s">
        <v>3714</v>
      </c>
      <c r="I1112" s="193" t="s">
        <v>3689</v>
      </c>
      <c r="J1112" s="52" t="s">
        <v>1151</v>
      </c>
      <c r="K1112" s="52" t="s">
        <v>1158</v>
      </c>
      <c r="L1112" s="51" t="s">
        <v>3718</v>
      </c>
      <c r="M1112" s="49" t="s">
        <v>55</v>
      </c>
      <c r="N1112" s="53">
        <v>44194</v>
      </c>
      <c r="O1112" s="53">
        <v>44334</v>
      </c>
      <c r="P1112" s="53">
        <v>45291</v>
      </c>
      <c r="Q1112" s="54">
        <v>66854.929999999993</v>
      </c>
      <c r="R1112" s="55">
        <v>0.8</v>
      </c>
      <c r="S1112" s="54" t="s">
        <v>301</v>
      </c>
      <c r="T1112" s="54">
        <v>53483.94</v>
      </c>
    </row>
    <row r="1113" spans="2:20" s="11" customFormat="1" ht="220.5" customHeight="1" x14ac:dyDescent="0.2">
      <c r="B1113" s="350"/>
      <c r="C1113" s="351"/>
      <c r="D1113" s="331"/>
      <c r="E1113" s="234" t="s">
        <v>1051</v>
      </c>
      <c r="F1113" s="49" t="s">
        <v>3710</v>
      </c>
      <c r="G1113" s="50" t="s">
        <v>4926</v>
      </c>
      <c r="H1113" s="51" t="s">
        <v>3713</v>
      </c>
      <c r="I1113" s="193" t="s">
        <v>3690</v>
      </c>
      <c r="J1113" s="52" t="s">
        <v>1151</v>
      </c>
      <c r="K1113" s="52" t="s">
        <v>1158</v>
      </c>
      <c r="L1113" s="51" t="s">
        <v>3719</v>
      </c>
      <c r="M1113" s="49" t="s">
        <v>4154</v>
      </c>
      <c r="N1113" s="53">
        <v>44194</v>
      </c>
      <c r="O1113" s="53">
        <v>44319</v>
      </c>
      <c r="P1113" s="53">
        <v>45291</v>
      </c>
      <c r="Q1113" s="54">
        <v>121375.27</v>
      </c>
      <c r="R1113" s="55">
        <v>0.8</v>
      </c>
      <c r="S1113" s="54" t="s">
        <v>301</v>
      </c>
      <c r="T1113" s="54">
        <v>97100.22</v>
      </c>
    </row>
    <row r="1114" spans="2:20" s="11" customFormat="1" ht="220.5" customHeight="1" x14ac:dyDescent="0.2">
      <c r="B1114" s="350"/>
      <c r="C1114" s="351"/>
      <c r="D1114" s="331"/>
      <c r="E1114" s="234" t="s">
        <v>1051</v>
      </c>
      <c r="F1114" s="49" t="s">
        <v>3710</v>
      </c>
      <c r="G1114" s="50" t="s">
        <v>4969</v>
      </c>
      <c r="H1114" s="51" t="s">
        <v>3713</v>
      </c>
      <c r="I1114" s="193" t="s">
        <v>3691</v>
      </c>
      <c r="J1114" s="52" t="s">
        <v>1151</v>
      </c>
      <c r="K1114" s="52" t="s">
        <v>1158</v>
      </c>
      <c r="L1114" s="51" t="s">
        <v>3720</v>
      </c>
      <c r="M1114" s="49" t="s">
        <v>13</v>
      </c>
      <c r="N1114" s="53">
        <v>44194</v>
      </c>
      <c r="O1114" s="53">
        <v>44258</v>
      </c>
      <c r="P1114" s="53">
        <v>45260</v>
      </c>
      <c r="Q1114" s="54">
        <v>62762.7</v>
      </c>
      <c r="R1114" s="55">
        <v>0.8</v>
      </c>
      <c r="S1114" s="54" t="s">
        <v>301</v>
      </c>
      <c r="T1114" s="54">
        <v>50210.16</v>
      </c>
    </row>
    <row r="1115" spans="2:20" s="11" customFormat="1" ht="220.5" customHeight="1" x14ac:dyDescent="0.2">
      <c r="B1115" s="350"/>
      <c r="C1115" s="351"/>
      <c r="D1115" s="331"/>
      <c r="E1115" s="234" t="s">
        <v>1051</v>
      </c>
      <c r="F1115" s="49" t="s">
        <v>3709</v>
      </c>
      <c r="G1115" s="50" t="s">
        <v>1825</v>
      </c>
      <c r="H1115" s="51" t="s">
        <v>3712</v>
      </c>
      <c r="I1115" s="193" t="s">
        <v>3692</v>
      </c>
      <c r="J1115" s="52" t="s">
        <v>1151</v>
      </c>
      <c r="K1115" s="52" t="s">
        <v>1158</v>
      </c>
      <c r="L1115" s="51" t="s">
        <v>3721</v>
      </c>
      <c r="M1115" s="49" t="s">
        <v>792</v>
      </c>
      <c r="N1115" s="53">
        <v>44194</v>
      </c>
      <c r="O1115" s="53">
        <v>44284</v>
      </c>
      <c r="P1115" s="53">
        <v>45274</v>
      </c>
      <c r="Q1115" s="54">
        <v>35528.03</v>
      </c>
      <c r="R1115" s="55">
        <v>0.8</v>
      </c>
      <c r="S1115" s="54" t="s">
        <v>301</v>
      </c>
      <c r="T1115" s="54">
        <v>28422.42</v>
      </c>
    </row>
    <row r="1116" spans="2:20" s="11" customFormat="1" ht="220.5" customHeight="1" x14ac:dyDescent="0.2">
      <c r="B1116" s="350"/>
      <c r="C1116" s="351"/>
      <c r="D1116" s="331"/>
      <c r="E1116" s="234" t="s">
        <v>1051</v>
      </c>
      <c r="F1116" s="49" t="s">
        <v>3711</v>
      </c>
      <c r="G1116" s="50" t="s">
        <v>4970</v>
      </c>
      <c r="H1116" s="51" t="s">
        <v>3714</v>
      </c>
      <c r="I1116" s="193" t="s">
        <v>4258</v>
      </c>
      <c r="J1116" s="52" t="s">
        <v>1151</v>
      </c>
      <c r="K1116" s="52" t="s">
        <v>1158</v>
      </c>
      <c r="L1116" s="51" t="s">
        <v>4802</v>
      </c>
      <c r="M1116" s="49" t="s">
        <v>10</v>
      </c>
      <c r="N1116" s="53">
        <v>44292</v>
      </c>
      <c r="O1116" s="53">
        <v>44321</v>
      </c>
      <c r="P1116" s="53">
        <v>45260</v>
      </c>
      <c r="Q1116" s="54">
        <v>46994.22</v>
      </c>
      <c r="R1116" s="55">
        <v>0.8</v>
      </c>
      <c r="S1116" s="54" t="s">
        <v>301</v>
      </c>
      <c r="T1116" s="54">
        <v>37595.379999999997</v>
      </c>
    </row>
    <row r="1117" spans="2:20" s="11" customFormat="1" ht="220.5" customHeight="1" x14ac:dyDescent="0.2">
      <c r="B1117" s="350"/>
      <c r="C1117" s="351"/>
      <c r="D1117" s="331"/>
      <c r="E1117" s="234" t="s">
        <v>1051</v>
      </c>
      <c r="F1117" s="49" t="s">
        <v>3710</v>
      </c>
      <c r="G1117" s="50" t="s">
        <v>4971</v>
      </c>
      <c r="H1117" s="51" t="s">
        <v>3713</v>
      </c>
      <c r="I1117" s="193" t="s">
        <v>3693</v>
      </c>
      <c r="J1117" s="52" t="s">
        <v>1151</v>
      </c>
      <c r="K1117" s="52" t="s">
        <v>1158</v>
      </c>
      <c r="L1117" s="51" t="s">
        <v>3724</v>
      </c>
      <c r="M1117" s="49" t="s">
        <v>16</v>
      </c>
      <c r="N1117" s="53">
        <v>44194</v>
      </c>
      <c r="O1117" s="53">
        <v>44105</v>
      </c>
      <c r="P1117" s="53">
        <v>45199</v>
      </c>
      <c r="Q1117" s="54">
        <v>86042.84</v>
      </c>
      <c r="R1117" s="55">
        <v>0.8</v>
      </c>
      <c r="S1117" s="54" t="s">
        <v>301</v>
      </c>
      <c r="T1117" s="54">
        <v>68834.27</v>
      </c>
    </row>
    <row r="1118" spans="2:20" s="11" customFormat="1" ht="220.5" customHeight="1" x14ac:dyDescent="0.2">
      <c r="B1118" s="350"/>
      <c r="C1118" s="351"/>
      <c r="D1118" s="331"/>
      <c r="E1118" s="234" t="s">
        <v>1051</v>
      </c>
      <c r="F1118" s="49" t="s">
        <v>3722</v>
      </c>
      <c r="G1118" s="50" t="s">
        <v>4972</v>
      </c>
      <c r="H1118" s="51" t="s">
        <v>3723</v>
      </c>
      <c r="I1118" s="193" t="s">
        <v>3694</v>
      </c>
      <c r="J1118" s="52" t="s">
        <v>1151</v>
      </c>
      <c r="K1118" s="52" t="s">
        <v>1158</v>
      </c>
      <c r="L1118" s="51" t="s">
        <v>3725</v>
      </c>
      <c r="M1118" s="49" t="s">
        <v>4</v>
      </c>
      <c r="N1118" s="53">
        <v>44194</v>
      </c>
      <c r="O1118" s="53">
        <v>44075</v>
      </c>
      <c r="P1118" s="53">
        <v>45169</v>
      </c>
      <c r="Q1118" s="54">
        <v>61199.35</v>
      </c>
      <c r="R1118" s="55">
        <v>0.8</v>
      </c>
      <c r="S1118" s="54" t="s">
        <v>301</v>
      </c>
      <c r="T1118" s="54">
        <v>48959.48</v>
      </c>
    </row>
    <row r="1119" spans="2:20" s="11" customFormat="1" ht="220.5" customHeight="1" x14ac:dyDescent="0.2">
      <c r="B1119" s="350"/>
      <c r="C1119" s="351"/>
      <c r="D1119" s="331"/>
      <c r="E1119" s="234" t="s">
        <v>1051</v>
      </c>
      <c r="F1119" s="49" t="s">
        <v>3610</v>
      </c>
      <c r="G1119" s="50" t="s">
        <v>920</v>
      </c>
      <c r="H1119" s="51" t="s">
        <v>3611</v>
      </c>
      <c r="I1119" s="193" t="s">
        <v>3608</v>
      </c>
      <c r="J1119" s="52" t="s">
        <v>1151</v>
      </c>
      <c r="K1119" s="52" t="s">
        <v>1158</v>
      </c>
      <c r="L1119" s="51" t="s">
        <v>3612</v>
      </c>
      <c r="M1119" s="49" t="s">
        <v>13</v>
      </c>
      <c r="N1119" s="53">
        <v>44161</v>
      </c>
      <c r="O1119" s="53">
        <v>44319</v>
      </c>
      <c r="P1119" s="53">
        <v>45291</v>
      </c>
      <c r="Q1119" s="54">
        <v>148702.45000000001</v>
      </c>
      <c r="R1119" s="55">
        <v>0.8</v>
      </c>
      <c r="S1119" s="54" t="s">
        <v>301</v>
      </c>
      <c r="T1119" s="54">
        <v>118961.96</v>
      </c>
    </row>
    <row r="1120" spans="2:20" s="11" customFormat="1" ht="220.5" customHeight="1" x14ac:dyDescent="0.2">
      <c r="B1120" s="350"/>
      <c r="C1120" s="351"/>
      <c r="D1120" s="331"/>
      <c r="E1120" s="234" t="s">
        <v>1051</v>
      </c>
      <c r="F1120" s="49" t="s">
        <v>3855</v>
      </c>
      <c r="G1120" s="50" t="s">
        <v>4973</v>
      </c>
      <c r="H1120" s="51" t="s">
        <v>3856</v>
      </c>
      <c r="I1120" s="193" t="s">
        <v>3850</v>
      </c>
      <c r="J1120" s="52" t="s">
        <v>1151</v>
      </c>
      <c r="K1120" s="52" t="s">
        <v>1158</v>
      </c>
      <c r="L1120" s="51" t="s">
        <v>3857</v>
      </c>
      <c r="M1120" s="49" t="s">
        <v>792</v>
      </c>
      <c r="N1120" s="53">
        <v>44222</v>
      </c>
      <c r="O1120" s="53">
        <v>44167</v>
      </c>
      <c r="P1120" s="53">
        <v>45291</v>
      </c>
      <c r="Q1120" s="54">
        <v>145027.74</v>
      </c>
      <c r="R1120" s="55">
        <v>0.8</v>
      </c>
      <c r="S1120" s="54" t="s">
        <v>301</v>
      </c>
      <c r="T1120" s="54">
        <v>116022.19</v>
      </c>
    </row>
    <row r="1121" spans="2:20" s="11" customFormat="1" ht="220.5" customHeight="1" x14ac:dyDescent="0.2">
      <c r="B1121" s="350"/>
      <c r="C1121" s="351"/>
      <c r="D1121" s="331"/>
      <c r="E1121" s="234" t="s">
        <v>1051</v>
      </c>
      <c r="F1121" s="49" t="s">
        <v>3710</v>
      </c>
      <c r="G1121" s="50" t="s">
        <v>4975</v>
      </c>
      <c r="H1121" s="51" t="s">
        <v>3713</v>
      </c>
      <c r="I1121" s="193" t="s">
        <v>3899</v>
      </c>
      <c r="J1121" s="52" t="s">
        <v>1151</v>
      </c>
      <c r="K1121" s="52" t="s">
        <v>1158</v>
      </c>
      <c r="L1121" s="51" t="s">
        <v>3949</v>
      </c>
      <c r="M1121" s="49" t="s">
        <v>22</v>
      </c>
      <c r="N1121" s="53">
        <v>44224</v>
      </c>
      <c r="O1121" s="53">
        <v>44214</v>
      </c>
      <c r="P1121" s="53">
        <v>45260</v>
      </c>
      <c r="Q1121" s="54">
        <v>196016</v>
      </c>
      <c r="R1121" s="55">
        <v>0.8</v>
      </c>
      <c r="S1121" s="54" t="s">
        <v>301</v>
      </c>
      <c r="T1121" s="54">
        <v>156812.79999999999</v>
      </c>
    </row>
    <row r="1122" spans="2:20" s="11" customFormat="1" ht="197.25" customHeight="1" x14ac:dyDescent="0.2">
      <c r="B1122" s="350"/>
      <c r="C1122" s="351"/>
      <c r="D1122" s="331"/>
      <c r="E1122" s="234" t="s">
        <v>1051</v>
      </c>
      <c r="F1122" s="49" t="s">
        <v>3709</v>
      </c>
      <c r="G1122" s="50" t="s">
        <v>1816</v>
      </c>
      <c r="H1122" s="51" t="s">
        <v>3712</v>
      </c>
      <c r="I1122" s="193" t="s">
        <v>3695</v>
      </c>
      <c r="J1122" s="52" t="s">
        <v>1151</v>
      </c>
      <c r="K1122" s="52" t="s">
        <v>1158</v>
      </c>
      <c r="L1122" s="51" t="s">
        <v>4803</v>
      </c>
      <c r="M1122" s="49" t="s">
        <v>30</v>
      </c>
      <c r="N1122" s="53">
        <v>44194</v>
      </c>
      <c r="O1122" s="53">
        <v>44197</v>
      </c>
      <c r="P1122" s="53">
        <v>45291</v>
      </c>
      <c r="Q1122" s="54">
        <v>48244</v>
      </c>
      <c r="R1122" s="55">
        <v>0.8</v>
      </c>
      <c r="S1122" s="54" t="s">
        <v>301</v>
      </c>
      <c r="T1122" s="54">
        <v>38595.199999999997</v>
      </c>
    </row>
    <row r="1123" spans="2:20" s="11" customFormat="1" ht="197.25" customHeight="1" x14ac:dyDescent="0.2">
      <c r="B1123" s="350"/>
      <c r="C1123" s="351"/>
      <c r="D1123" s="331"/>
      <c r="E1123" s="234" t="s">
        <v>1051</v>
      </c>
      <c r="F1123" s="49" t="s">
        <v>3914</v>
      </c>
      <c r="G1123" s="50" t="s">
        <v>4976</v>
      </c>
      <c r="H1123" s="51" t="s">
        <v>3915</v>
      </c>
      <c r="I1123" s="193" t="s">
        <v>3900</v>
      </c>
      <c r="J1123" s="52" t="s">
        <v>1151</v>
      </c>
      <c r="K1123" s="52" t="s">
        <v>1158</v>
      </c>
      <c r="L1123" s="51" t="s">
        <v>3950</v>
      </c>
      <c r="M1123" s="49" t="s">
        <v>27</v>
      </c>
      <c r="N1123" s="53">
        <v>44195</v>
      </c>
      <c r="O1123" s="53">
        <v>44287</v>
      </c>
      <c r="P1123" s="53">
        <v>45291</v>
      </c>
      <c r="Q1123" s="54">
        <v>121027.51</v>
      </c>
      <c r="R1123" s="55">
        <v>0.8</v>
      </c>
      <c r="S1123" s="54" t="s">
        <v>301</v>
      </c>
      <c r="T1123" s="54">
        <v>96822.01</v>
      </c>
    </row>
    <row r="1124" spans="2:20" s="11" customFormat="1" ht="197.25" customHeight="1" x14ac:dyDescent="0.2">
      <c r="B1124" s="350"/>
      <c r="C1124" s="351"/>
      <c r="D1124" s="331"/>
      <c r="E1124" s="234" t="s">
        <v>1051</v>
      </c>
      <c r="F1124" s="49" t="s">
        <v>3710</v>
      </c>
      <c r="G1124" s="50" t="s">
        <v>4977</v>
      </c>
      <c r="H1124" s="51" t="s">
        <v>3713</v>
      </c>
      <c r="I1124" s="193" t="s">
        <v>3696</v>
      </c>
      <c r="J1124" s="52" t="s">
        <v>1151</v>
      </c>
      <c r="K1124" s="52" t="s">
        <v>1158</v>
      </c>
      <c r="L1124" s="51" t="s">
        <v>3729</v>
      </c>
      <c r="M1124" s="49" t="s">
        <v>16</v>
      </c>
      <c r="N1124" s="53">
        <v>44194</v>
      </c>
      <c r="O1124" s="53">
        <v>44256</v>
      </c>
      <c r="P1124" s="53">
        <v>45199</v>
      </c>
      <c r="Q1124" s="54">
        <v>81243.649999999994</v>
      </c>
      <c r="R1124" s="55">
        <v>0.8</v>
      </c>
      <c r="S1124" s="54" t="s">
        <v>301</v>
      </c>
      <c r="T1124" s="54">
        <v>64994.92</v>
      </c>
    </row>
    <row r="1125" spans="2:20" s="11" customFormat="1" ht="197.25" customHeight="1" x14ac:dyDescent="0.2">
      <c r="B1125" s="350"/>
      <c r="C1125" s="351"/>
      <c r="D1125" s="331"/>
      <c r="E1125" s="234" t="s">
        <v>1051</v>
      </c>
      <c r="F1125" s="49" t="s">
        <v>3711</v>
      </c>
      <c r="G1125" s="50" t="s">
        <v>4978</v>
      </c>
      <c r="H1125" s="51" t="s">
        <v>3714</v>
      </c>
      <c r="I1125" s="193" t="s">
        <v>3697</v>
      </c>
      <c r="J1125" s="52" t="s">
        <v>1151</v>
      </c>
      <c r="K1125" s="52" t="s">
        <v>1158</v>
      </c>
      <c r="L1125" s="51" t="s">
        <v>3730</v>
      </c>
      <c r="M1125" s="49" t="s">
        <v>55</v>
      </c>
      <c r="N1125" s="53">
        <v>44194</v>
      </c>
      <c r="O1125" s="53">
        <v>44136</v>
      </c>
      <c r="P1125" s="53">
        <v>45230</v>
      </c>
      <c r="Q1125" s="54">
        <v>68421.55</v>
      </c>
      <c r="R1125" s="55">
        <v>0.8</v>
      </c>
      <c r="S1125" s="54" t="s">
        <v>301</v>
      </c>
      <c r="T1125" s="54">
        <v>54737.24</v>
      </c>
    </row>
    <row r="1126" spans="2:20" s="11" customFormat="1" ht="197.25" customHeight="1" x14ac:dyDescent="0.2">
      <c r="B1126" s="350"/>
      <c r="C1126" s="351"/>
      <c r="D1126" s="331"/>
      <c r="E1126" s="234" t="s">
        <v>1051</v>
      </c>
      <c r="F1126" s="49" t="s">
        <v>3711</v>
      </c>
      <c r="G1126" s="50" t="s">
        <v>4979</v>
      </c>
      <c r="H1126" s="51" t="s">
        <v>3714</v>
      </c>
      <c r="I1126" s="193" t="s">
        <v>3698</v>
      </c>
      <c r="J1126" s="52" t="s">
        <v>1151</v>
      </c>
      <c r="K1126" s="52" t="s">
        <v>1158</v>
      </c>
      <c r="L1126" s="51" t="s">
        <v>3731</v>
      </c>
      <c r="M1126" s="49" t="s">
        <v>10</v>
      </c>
      <c r="N1126" s="53">
        <v>44194</v>
      </c>
      <c r="O1126" s="53">
        <v>44287</v>
      </c>
      <c r="P1126" s="53">
        <v>45291</v>
      </c>
      <c r="Q1126" s="54">
        <v>96677.18</v>
      </c>
      <c r="R1126" s="55">
        <v>0.8</v>
      </c>
      <c r="S1126" s="54" t="s">
        <v>301</v>
      </c>
      <c r="T1126" s="54">
        <v>77341.740000000005</v>
      </c>
    </row>
    <row r="1127" spans="2:20" s="11" customFormat="1" ht="197.25" customHeight="1" x14ac:dyDescent="0.2">
      <c r="B1127" s="350"/>
      <c r="C1127" s="351"/>
      <c r="D1127" s="331"/>
      <c r="E1127" s="234" t="s">
        <v>1051</v>
      </c>
      <c r="F1127" s="49" t="s">
        <v>3709</v>
      </c>
      <c r="G1127" s="50" t="s">
        <v>4980</v>
      </c>
      <c r="H1127" s="51" t="s">
        <v>3712</v>
      </c>
      <c r="I1127" s="193" t="s">
        <v>3699</v>
      </c>
      <c r="J1127" s="52" t="s">
        <v>1151</v>
      </c>
      <c r="K1127" s="52" t="s">
        <v>1158</v>
      </c>
      <c r="L1127" s="51" t="s">
        <v>3732</v>
      </c>
      <c r="M1127" s="49" t="s">
        <v>792</v>
      </c>
      <c r="N1127" s="53">
        <v>44194</v>
      </c>
      <c r="O1127" s="53">
        <v>44217</v>
      </c>
      <c r="P1127" s="53">
        <v>45291</v>
      </c>
      <c r="Q1127" s="54">
        <v>54600.46</v>
      </c>
      <c r="R1127" s="55">
        <v>0.8</v>
      </c>
      <c r="S1127" s="54" t="s">
        <v>301</v>
      </c>
      <c r="T1127" s="54">
        <v>43680.37</v>
      </c>
    </row>
    <row r="1128" spans="2:20" s="11" customFormat="1" ht="197.25" customHeight="1" x14ac:dyDescent="0.2">
      <c r="B1128" s="350"/>
      <c r="C1128" s="351"/>
      <c r="D1128" s="331"/>
      <c r="E1128" s="234" t="s">
        <v>1051</v>
      </c>
      <c r="F1128" s="49" t="s">
        <v>3711</v>
      </c>
      <c r="G1128" s="50" t="s">
        <v>4981</v>
      </c>
      <c r="H1128" s="51" t="s">
        <v>3714</v>
      </c>
      <c r="I1128" s="193" t="s">
        <v>4202</v>
      </c>
      <c r="J1128" s="52" t="s">
        <v>1151</v>
      </c>
      <c r="K1128" s="52" t="s">
        <v>1158</v>
      </c>
      <c r="L1128" s="51" t="s">
        <v>4213</v>
      </c>
      <c r="M1128" s="49" t="s">
        <v>10</v>
      </c>
      <c r="N1128" s="53">
        <v>44292</v>
      </c>
      <c r="O1128" s="53">
        <v>44197</v>
      </c>
      <c r="P1128" s="53">
        <v>45275</v>
      </c>
      <c r="Q1128" s="54">
        <v>54737.16</v>
      </c>
      <c r="R1128" s="55">
        <v>0.8</v>
      </c>
      <c r="S1128" s="54" t="s">
        <v>301</v>
      </c>
      <c r="T1128" s="54">
        <v>43789.73</v>
      </c>
    </row>
    <row r="1129" spans="2:20" s="11" customFormat="1" ht="197.25" customHeight="1" x14ac:dyDescent="0.2">
      <c r="B1129" s="350"/>
      <c r="C1129" s="351"/>
      <c r="D1129" s="331"/>
      <c r="E1129" s="234" t="s">
        <v>1051</v>
      </c>
      <c r="F1129" s="49" t="s">
        <v>3865</v>
      </c>
      <c r="G1129" s="50" t="s">
        <v>4620</v>
      </c>
      <c r="H1129" s="51" t="s">
        <v>3916</v>
      </c>
      <c r="I1129" s="193" t="s">
        <v>3901</v>
      </c>
      <c r="J1129" s="52" t="s">
        <v>1151</v>
      </c>
      <c r="K1129" s="52" t="s">
        <v>1158</v>
      </c>
      <c r="L1129" s="51" t="s">
        <v>3951</v>
      </c>
      <c r="M1129" s="49" t="s">
        <v>16</v>
      </c>
      <c r="N1129" s="53">
        <v>44224</v>
      </c>
      <c r="O1129" s="53">
        <v>44287</v>
      </c>
      <c r="P1129" s="53">
        <v>45291</v>
      </c>
      <c r="Q1129" s="54">
        <v>189008.56</v>
      </c>
      <c r="R1129" s="55">
        <v>0.8</v>
      </c>
      <c r="S1129" s="54" t="s">
        <v>301</v>
      </c>
      <c r="T1129" s="54">
        <v>151206.85</v>
      </c>
    </row>
    <row r="1130" spans="2:20" s="11" customFormat="1" ht="197.25" customHeight="1" x14ac:dyDescent="0.2">
      <c r="B1130" s="350"/>
      <c r="C1130" s="351"/>
      <c r="D1130" s="331"/>
      <c r="E1130" s="234" t="s">
        <v>1051</v>
      </c>
      <c r="F1130" s="49" t="s">
        <v>3722</v>
      </c>
      <c r="G1130" s="50" t="s">
        <v>3726</v>
      </c>
      <c r="H1130" s="51" t="s">
        <v>3723</v>
      </c>
      <c r="I1130" s="193" t="s">
        <v>3700</v>
      </c>
      <c r="J1130" s="52" t="s">
        <v>1151</v>
      </c>
      <c r="K1130" s="52" t="s">
        <v>1158</v>
      </c>
      <c r="L1130" s="51" t="s">
        <v>3733</v>
      </c>
      <c r="M1130" s="49" t="s">
        <v>177</v>
      </c>
      <c r="N1130" s="53">
        <v>44194</v>
      </c>
      <c r="O1130" s="53">
        <v>44258</v>
      </c>
      <c r="P1130" s="53">
        <v>45291</v>
      </c>
      <c r="Q1130" s="54">
        <v>166404.16</v>
      </c>
      <c r="R1130" s="55">
        <v>0.8</v>
      </c>
      <c r="S1130" s="54" t="s">
        <v>301</v>
      </c>
      <c r="T1130" s="54">
        <v>133123.32999999999</v>
      </c>
    </row>
    <row r="1131" spans="2:20" s="11" customFormat="1" ht="197.25" customHeight="1" x14ac:dyDescent="0.2">
      <c r="B1131" s="350"/>
      <c r="C1131" s="351"/>
      <c r="D1131" s="331"/>
      <c r="E1131" s="234" t="s">
        <v>1051</v>
      </c>
      <c r="F1131" s="49" t="s">
        <v>3727</v>
      </c>
      <c r="G1131" s="50" t="s">
        <v>4982</v>
      </c>
      <c r="H1131" s="51" t="s">
        <v>3728</v>
      </c>
      <c r="I1131" s="193" t="s">
        <v>3701</v>
      </c>
      <c r="J1131" s="52" t="s">
        <v>1151</v>
      </c>
      <c r="K1131" s="52" t="s">
        <v>1158</v>
      </c>
      <c r="L1131" s="51" t="s">
        <v>3734</v>
      </c>
      <c r="M1131" s="49" t="s">
        <v>7</v>
      </c>
      <c r="N1131" s="53">
        <v>44194</v>
      </c>
      <c r="O1131" s="53">
        <v>44197</v>
      </c>
      <c r="P1131" s="53">
        <v>45291</v>
      </c>
      <c r="Q1131" s="54">
        <v>47600</v>
      </c>
      <c r="R1131" s="55">
        <v>0.8</v>
      </c>
      <c r="S1131" s="54" t="s">
        <v>301</v>
      </c>
      <c r="T1131" s="54">
        <v>38080</v>
      </c>
    </row>
    <row r="1132" spans="2:20" s="11" customFormat="1" ht="197.25" customHeight="1" x14ac:dyDescent="0.2">
      <c r="B1132" s="350"/>
      <c r="C1132" s="351"/>
      <c r="D1132" s="331"/>
      <c r="E1132" s="234" t="s">
        <v>1051</v>
      </c>
      <c r="F1132" s="49" t="s">
        <v>3710</v>
      </c>
      <c r="G1132" s="50" t="s">
        <v>4983</v>
      </c>
      <c r="H1132" s="51" t="s">
        <v>3713</v>
      </c>
      <c r="I1132" s="193" t="s">
        <v>3702</v>
      </c>
      <c r="J1132" s="52" t="s">
        <v>1151</v>
      </c>
      <c r="K1132" s="52" t="s">
        <v>1158</v>
      </c>
      <c r="L1132" s="51" t="s">
        <v>3735</v>
      </c>
      <c r="M1132" s="49" t="s">
        <v>22</v>
      </c>
      <c r="N1132" s="53">
        <v>44194</v>
      </c>
      <c r="O1132" s="53">
        <v>44201</v>
      </c>
      <c r="P1132" s="53">
        <v>45291</v>
      </c>
      <c r="Q1132" s="54">
        <v>134363.18</v>
      </c>
      <c r="R1132" s="55">
        <v>0.8</v>
      </c>
      <c r="S1132" s="54" t="s">
        <v>301</v>
      </c>
      <c r="T1132" s="54">
        <v>107490.54</v>
      </c>
    </row>
    <row r="1133" spans="2:20" s="11" customFormat="1" ht="197.25" customHeight="1" x14ac:dyDescent="0.2">
      <c r="B1133" s="350"/>
      <c r="C1133" s="351"/>
      <c r="D1133" s="331"/>
      <c r="E1133" s="234" t="s">
        <v>1051</v>
      </c>
      <c r="F1133" s="49" t="s">
        <v>3914</v>
      </c>
      <c r="G1133" s="50" t="s">
        <v>4984</v>
      </c>
      <c r="H1133" s="51" t="s">
        <v>3915</v>
      </c>
      <c r="I1133" s="193" t="s">
        <v>4632</v>
      </c>
      <c r="J1133" s="52" t="s">
        <v>1151</v>
      </c>
      <c r="K1133" s="52" t="s">
        <v>1158</v>
      </c>
      <c r="L1133" s="51" t="s">
        <v>4633</v>
      </c>
      <c r="M1133" s="49" t="s">
        <v>29</v>
      </c>
      <c r="N1133" s="53">
        <v>44694</v>
      </c>
      <c r="O1133" s="53">
        <v>44835</v>
      </c>
      <c r="P1133" s="53">
        <v>45291</v>
      </c>
      <c r="Q1133" s="54">
        <v>19399.38</v>
      </c>
      <c r="R1133" s="55">
        <v>0.8</v>
      </c>
      <c r="S1133" s="54" t="s">
        <v>301</v>
      </c>
      <c r="T1133" s="54">
        <v>15519.5</v>
      </c>
    </row>
    <row r="1134" spans="2:20" s="11" customFormat="1" ht="203.25" customHeight="1" x14ac:dyDescent="0.2">
      <c r="B1134" s="350"/>
      <c r="C1134" s="351"/>
      <c r="D1134" s="331"/>
      <c r="E1134" s="234" t="s">
        <v>1051</v>
      </c>
      <c r="F1134" s="49" t="s">
        <v>3710</v>
      </c>
      <c r="G1134" s="50" t="s">
        <v>4985</v>
      </c>
      <c r="H1134" s="51" t="s">
        <v>3713</v>
      </c>
      <c r="I1134" s="193" t="s">
        <v>3703</v>
      </c>
      <c r="J1134" s="52" t="s">
        <v>1151</v>
      </c>
      <c r="K1134" s="52" t="s">
        <v>1158</v>
      </c>
      <c r="L1134" s="51" t="s">
        <v>3736</v>
      </c>
      <c r="M1134" s="49" t="s">
        <v>13</v>
      </c>
      <c r="N1134" s="53">
        <v>44194</v>
      </c>
      <c r="O1134" s="53">
        <v>44202</v>
      </c>
      <c r="P1134" s="53">
        <v>45230</v>
      </c>
      <c r="Q1134" s="54">
        <v>94766.74</v>
      </c>
      <c r="R1134" s="55">
        <v>0.8</v>
      </c>
      <c r="S1134" s="54" t="s">
        <v>301</v>
      </c>
      <c r="T1134" s="54">
        <v>75813.39</v>
      </c>
    </row>
    <row r="1135" spans="2:20" s="11" customFormat="1" ht="197.25" customHeight="1" x14ac:dyDescent="0.2">
      <c r="B1135" s="350"/>
      <c r="C1135" s="351"/>
      <c r="D1135" s="331"/>
      <c r="E1135" s="234" t="s">
        <v>1051</v>
      </c>
      <c r="F1135" s="49" t="s">
        <v>3710</v>
      </c>
      <c r="G1135" s="50" t="s">
        <v>4986</v>
      </c>
      <c r="H1135" s="51" t="s">
        <v>3713</v>
      </c>
      <c r="I1135" s="193" t="s">
        <v>3704</v>
      </c>
      <c r="J1135" s="52" t="s">
        <v>1151</v>
      </c>
      <c r="K1135" s="52" t="s">
        <v>1158</v>
      </c>
      <c r="L1135" s="51" t="s">
        <v>3737</v>
      </c>
      <c r="M1135" s="49" t="s">
        <v>22</v>
      </c>
      <c r="N1135" s="53">
        <v>44194</v>
      </c>
      <c r="O1135" s="53">
        <v>44105</v>
      </c>
      <c r="P1135" s="53">
        <v>44927</v>
      </c>
      <c r="Q1135" s="54">
        <v>67799.08</v>
      </c>
      <c r="R1135" s="55">
        <v>0.8</v>
      </c>
      <c r="S1135" s="54" t="s">
        <v>301</v>
      </c>
      <c r="T1135" s="54">
        <v>54239.26</v>
      </c>
    </row>
    <row r="1136" spans="2:20" s="11" customFormat="1" ht="197.25" customHeight="1" x14ac:dyDescent="0.2">
      <c r="B1136" s="350"/>
      <c r="C1136" s="351"/>
      <c r="D1136" s="331"/>
      <c r="E1136" s="234" t="s">
        <v>1051</v>
      </c>
      <c r="F1136" s="49" t="s">
        <v>3710</v>
      </c>
      <c r="G1136" s="50" t="s">
        <v>4987</v>
      </c>
      <c r="H1136" s="51" t="s">
        <v>3713</v>
      </c>
      <c r="I1136" s="193" t="s">
        <v>3705</v>
      </c>
      <c r="J1136" s="52" t="s">
        <v>1151</v>
      </c>
      <c r="K1136" s="52" t="s">
        <v>1158</v>
      </c>
      <c r="L1136" s="51" t="s">
        <v>3738</v>
      </c>
      <c r="M1136" s="49" t="s">
        <v>22</v>
      </c>
      <c r="N1136" s="53">
        <v>44194</v>
      </c>
      <c r="O1136" s="53">
        <v>44287</v>
      </c>
      <c r="P1136" s="53">
        <v>45291</v>
      </c>
      <c r="Q1136" s="54">
        <v>172165.04</v>
      </c>
      <c r="R1136" s="55">
        <v>0.8</v>
      </c>
      <c r="S1136" s="54" t="s">
        <v>301</v>
      </c>
      <c r="T1136" s="54">
        <v>137732.03</v>
      </c>
    </row>
    <row r="1137" spans="2:20" s="11" customFormat="1" ht="197.25" customHeight="1" x14ac:dyDescent="0.2">
      <c r="B1137" s="350"/>
      <c r="C1137" s="351"/>
      <c r="D1137" s="331"/>
      <c r="E1137" s="234" t="s">
        <v>1051</v>
      </c>
      <c r="F1137" s="49" t="s">
        <v>3610</v>
      </c>
      <c r="G1137" s="50" t="s">
        <v>4988</v>
      </c>
      <c r="H1137" s="51" t="s">
        <v>3611</v>
      </c>
      <c r="I1137" s="193" t="s">
        <v>3609</v>
      </c>
      <c r="J1137" s="52" t="s">
        <v>1151</v>
      </c>
      <c r="K1137" s="52" t="s">
        <v>1158</v>
      </c>
      <c r="L1137" s="51" t="s">
        <v>3613</v>
      </c>
      <c r="M1137" s="49" t="s">
        <v>13</v>
      </c>
      <c r="N1137" s="53">
        <v>44161</v>
      </c>
      <c r="O1137" s="53">
        <v>44105</v>
      </c>
      <c r="P1137" s="53">
        <v>45199</v>
      </c>
      <c r="Q1137" s="54">
        <v>170666.87</v>
      </c>
      <c r="R1137" s="55">
        <v>0.8</v>
      </c>
      <c r="S1137" s="54" t="s">
        <v>301</v>
      </c>
      <c r="T1137" s="54">
        <v>136533.5</v>
      </c>
    </row>
    <row r="1138" spans="2:20" s="11" customFormat="1" ht="197.25" customHeight="1" x14ac:dyDescent="0.2">
      <c r="B1138" s="350"/>
      <c r="C1138" s="351"/>
      <c r="D1138" s="331"/>
      <c r="E1138" s="234" t="s">
        <v>1051</v>
      </c>
      <c r="F1138" s="49" t="s">
        <v>3739</v>
      </c>
      <c r="G1138" s="50" t="s">
        <v>4989</v>
      </c>
      <c r="H1138" s="51" t="s">
        <v>3741</v>
      </c>
      <c r="I1138" s="193" t="s">
        <v>3706</v>
      </c>
      <c r="J1138" s="52" t="s">
        <v>1151</v>
      </c>
      <c r="K1138" s="52" t="s">
        <v>1158</v>
      </c>
      <c r="L1138" s="51" t="s">
        <v>4804</v>
      </c>
      <c r="M1138" s="49" t="s">
        <v>7</v>
      </c>
      <c r="N1138" s="53">
        <v>44194</v>
      </c>
      <c r="O1138" s="53">
        <v>44166</v>
      </c>
      <c r="P1138" s="53">
        <v>45260</v>
      </c>
      <c r="Q1138" s="54">
        <v>134989.88</v>
      </c>
      <c r="R1138" s="55">
        <v>0.8</v>
      </c>
      <c r="S1138" s="54" t="s">
        <v>301</v>
      </c>
      <c r="T1138" s="54">
        <v>107991.9</v>
      </c>
    </row>
    <row r="1139" spans="2:20" s="11" customFormat="1" ht="159" customHeight="1" x14ac:dyDescent="0.2">
      <c r="B1139" s="350"/>
      <c r="C1139" s="351"/>
      <c r="D1139" s="331"/>
      <c r="E1139" s="234" t="s">
        <v>1051</v>
      </c>
      <c r="F1139" s="49" t="s">
        <v>3859</v>
      </c>
      <c r="G1139" s="50" t="s">
        <v>4990</v>
      </c>
      <c r="H1139" s="51" t="s">
        <v>3858</v>
      </c>
      <c r="I1139" s="193" t="s">
        <v>3851</v>
      </c>
      <c r="J1139" s="52" t="s">
        <v>1151</v>
      </c>
      <c r="K1139" s="52" t="s">
        <v>1158</v>
      </c>
      <c r="L1139" s="51" t="s">
        <v>4805</v>
      </c>
      <c r="M1139" s="49" t="s">
        <v>19</v>
      </c>
      <c r="N1139" s="53">
        <v>44224</v>
      </c>
      <c r="O1139" s="53">
        <v>44256</v>
      </c>
      <c r="P1139" s="53">
        <v>45291</v>
      </c>
      <c r="Q1139" s="54">
        <v>125159.93</v>
      </c>
      <c r="R1139" s="55">
        <v>0.8</v>
      </c>
      <c r="S1139" s="54" t="s">
        <v>301</v>
      </c>
      <c r="T1139" s="54">
        <v>100127.94</v>
      </c>
    </row>
    <row r="1140" spans="2:20" s="11" customFormat="1" ht="201.75" customHeight="1" x14ac:dyDescent="0.2">
      <c r="B1140" s="350"/>
      <c r="C1140" s="351"/>
      <c r="D1140" s="331"/>
      <c r="E1140" s="234" t="s">
        <v>1051</v>
      </c>
      <c r="F1140" s="49" t="s">
        <v>3917</v>
      </c>
      <c r="G1140" s="50" t="s">
        <v>4991</v>
      </c>
      <c r="H1140" s="51" t="s">
        <v>3918</v>
      </c>
      <c r="I1140" s="193" t="s">
        <v>3902</v>
      </c>
      <c r="J1140" s="52" t="s">
        <v>1151</v>
      </c>
      <c r="K1140" s="52" t="s">
        <v>1158</v>
      </c>
      <c r="L1140" s="51" t="s">
        <v>3952</v>
      </c>
      <c r="M1140" s="49" t="s">
        <v>13</v>
      </c>
      <c r="N1140" s="53">
        <v>44208</v>
      </c>
      <c r="O1140" s="53">
        <v>44044</v>
      </c>
      <c r="P1140" s="53">
        <v>45199</v>
      </c>
      <c r="Q1140" s="54">
        <v>95210.6</v>
      </c>
      <c r="R1140" s="55">
        <v>0.8</v>
      </c>
      <c r="S1140" s="54" t="s">
        <v>301</v>
      </c>
      <c r="T1140" s="54">
        <v>76168.479999999996</v>
      </c>
    </row>
    <row r="1141" spans="2:20" s="11" customFormat="1" ht="201.75" customHeight="1" x14ac:dyDescent="0.2">
      <c r="B1141" s="350"/>
      <c r="C1141" s="351"/>
      <c r="D1141" s="331"/>
      <c r="E1141" s="234" t="s">
        <v>1051</v>
      </c>
      <c r="F1141" s="49" t="s">
        <v>3863</v>
      </c>
      <c r="G1141" s="50" t="s">
        <v>4992</v>
      </c>
      <c r="H1141" s="51" t="s">
        <v>3860</v>
      </c>
      <c r="I1141" s="193" t="s">
        <v>3852</v>
      </c>
      <c r="J1141" s="52" t="s">
        <v>1151</v>
      </c>
      <c r="K1141" s="52" t="s">
        <v>1158</v>
      </c>
      <c r="L1141" s="51" t="s">
        <v>3861</v>
      </c>
      <c r="M1141" s="49" t="s">
        <v>10</v>
      </c>
      <c r="N1141" s="53">
        <v>44224</v>
      </c>
      <c r="O1141" s="53">
        <v>44326</v>
      </c>
      <c r="P1141" s="53">
        <v>45291</v>
      </c>
      <c r="Q1141" s="54">
        <v>196723.94</v>
      </c>
      <c r="R1141" s="55">
        <v>0.8</v>
      </c>
      <c r="S1141" s="54" t="s">
        <v>301</v>
      </c>
      <c r="T1141" s="54">
        <v>157379.15</v>
      </c>
    </row>
    <row r="1142" spans="2:20" s="11" customFormat="1" ht="201.75" customHeight="1" x14ac:dyDescent="0.2">
      <c r="B1142" s="350"/>
      <c r="C1142" s="351"/>
      <c r="D1142" s="331"/>
      <c r="E1142" s="234" t="s">
        <v>1051</v>
      </c>
      <c r="F1142" s="49" t="s">
        <v>3919</v>
      </c>
      <c r="G1142" s="50" t="s">
        <v>4993</v>
      </c>
      <c r="H1142" s="51" t="s">
        <v>3920</v>
      </c>
      <c r="I1142" s="193" t="s">
        <v>3903</v>
      </c>
      <c r="J1142" s="52" t="s">
        <v>1151</v>
      </c>
      <c r="K1142" s="52" t="s">
        <v>1158</v>
      </c>
      <c r="L1142" s="51" t="s">
        <v>3953</v>
      </c>
      <c r="M1142" s="49" t="s">
        <v>19</v>
      </c>
      <c r="N1142" s="53">
        <v>44224</v>
      </c>
      <c r="O1142" s="53">
        <v>44316</v>
      </c>
      <c r="P1142" s="53">
        <v>44956</v>
      </c>
      <c r="Q1142" s="54">
        <v>36017.629999999997</v>
      </c>
      <c r="R1142" s="55">
        <v>0.8</v>
      </c>
      <c r="S1142" s="54" t="s">
        <v>301</v>
      </c>
      <c r="T1142" s="54">
        <v>28814.1</v>
      </c>
    </row>
    <row r="1143" spans="2:20" s="11" customFormat="1" ht="201.75" customHeight="1" x14ac:dyDescent="0.2">
      <c r="B1143" s="350"/>
      <c r="C1143" s="351"/>
      <c r="D1143" s="331"/>
      <c r="E1143" s="234" t="s">
        <v>1051</v>
      </c>
      <c r="F1143" s="49" t="s">
        <v>3863</v>
      </c>
      <c r="G1143" s="50" t="s">
        <v>4994</v>
      </c>
      <c r="H1143" s="51" t="s">
        <v>3860</v>
      </c>
      <c r="I1143" s="193" t="s">
        <v>3853</v>
      </c>
      <c r="J1143" s="52" t="s">
        <v>1151</v>
      </c>
      <c r="K1143" s="52" t="s">
        <v>1158</v>
      </c>
      <c r="L1143" s="51" t="s">
        <v>3862</v>
      </c>
      <c r="M1143" s="49" t="s">
        <v>10</v>
      </c>
      <c r="N1143" s="53">
        <v>44224</v>
      </c>
      <c r="O1143" s="53">
        <v>44348</v>
      </c>
      <c r="P1143" s="53">
        <v>45291</v>
      </c>
      <c r="Q1143" s="54">
        <v>198351.26</v>
      </c>
      <c r="R1143" s="55">
        <v>0.8</v>
      </c>
      <c r="S1143" s="54" t="s">
        <v>301</v>
      </c>
      <c r="T1143" s="54">
        <v>158681.01</v>
      </c>
    </row>
    <row r="1144" spans="2:20" s="11" customFormat="1" ht="201.75" customHeight="1" x14ac:dyDescent="0.2">
      <c r="B1144" s="350"/>
      <c r="C1144" s="351"/>
      <c r="D1144" s="331"/>
      <c r="E1144" s="234" t="s">
        <v>1051</v>
      </c>
      <c r="F1144" s="49" t="s">
        <v>3917</v>
      </c>
      <c r="G1144" s="50" t="s">
        <v>4995</v>
      </c>
      <c r="H1144" s="51" t="s">
        <v>3918</v>
      </c>
      <c r="I1144" s="193" t="s">
        <v>4010</v>
      </c>
      <c r="J1144" s="52" t="s">
        <v>1151</v>
      </c>
      <c r="K1144" s="52" t="s">
        <v>1158</v>
      </c>
      <c r="L1144" s="51" t="s">
        <v>4021</v>
      </c>
      <c r="M1144" s="49" t="s">
        <v>13</v>
      </c>
      <c r="N1144" s="53">
        <v>44278</v>
      </c>
      <c r="O1144" s="53">
        <v>44319</v>
      </c>
      <c r="P1144" s="53">
        <v>45260</v>
      </c>
      <c r="Q1144" s="54">
        <v>93699.839999999997</v>
      </c>
      <c r="R1144" s="55">
        <v>0.8</v>
      </c>
      <c r="S1144" s="54" t="s">
        <v>301</v>
      </c>
      <c r="T1144" s="54">
        <v>74959.87</v>
      </c>
    </row>
    <row r="1145" spans="2:20" s="11" customFormat="1" ht="201.75" customHeight="1" x14ac:dyDescent="0.2">
      <c r="B1145" s="350"/>
      <c r="C1145" s="351"/>
      <c r="D1145" s="331"/>
      <c r="E1145" s="234" t="s">
        <v>1051</v>
      </c>
      <c r="F1145" s="49" t="s">
        <v>3710</v>
      </c>
      <c r="G1145" s="50" t="s">
        <v>4996</v>
      </c>
      <c r="H1145" s="51" t="s">
        <v>3713</v>
      </c>
      <c r="I1145" s="193" t="s">
        <v>3707</v>
      </c>
      <c r="J1145" s="52" t="s">
        <v>1151</v>
      </c>
      <c r="K1145" s="52" t="s">
        <v>1158</v>
      </c>
      <c r="L1145" s="51" t="s">
        <v>3743</v>
      </c>
      <c r="M1145" s="49" t="s">
        <v>16</v>
      </c>
      <c r="N1145" s="53">
        <v>44194</v>
      </c>
      <c r="O1145" s="53">
        <v>44329</v>
      </c>
      <c r="P1145" s="53">
        <v>45260</v>
      </c>
      <c r="Q1145" s="54">
        <v>114231.83</v>
      </c>
      <c r="R1145" s="55">
        <v>0.8</v>
      </c>
      <c r="S1145" s="54" t="s">
        <v>301</v>
      </c>
      <c r="T1145" s="54">
        <v>91385.46</v>
      </c>
    </row>
    <row r="1146" spans="2:20" s="11" customFormat="1" ht="201.75" customHeight="1" x14ac:dyDescent="0.2">
      <c r="B1146" s="350"/>
      <c r="C1146" s="351"/>
      <c r="D1146" s="331"/>
      <c r="E1146" s="235" t="s">
        <v>1051</v>
      </c>
      <c r="F1146" s="48" t="s">
        <v>3865</v>
      </c>
      <c r="G1146" s="57" t="s">
        <v>3866</v>
      </c>
      <c r="H1146" s="58" t="s">
        <v>3860</v>
      </c>
      <c r="I1146" s="194" t="s">
        <v>3854</v>
      </c>
      <c r="J1146" s="59" t="s">
        <v>1151</v>
      </c>
      <c r="K1146" s="59" t="s">
        <v>1158</v>
      </c>
      <c r="L1146" s="58" t="s">
        <v>3864</v>
      </c>
      <c r="M1146" s="48" t="s">
        <v>13</v>
      </c>
      <c r="N1146" s="60">
        <v>44224</v>
      </c>
      <c r="O1146" s="60">
        <v>44197</v>
      </c>
      <c r="P1146" s="60">
        <v>45291</v>
      </c>
      <c r="Q1146" s="61">
        <v>161479.47</v>
      </c>
      <c r="R1146" s="62">
        <v>0.8</v>
      </c>
      <c r="S1146" s="61" t="s">
        <v>301</v>
      </c>
      <c r="T1146" s="61">
        <v>129183.58</v>
      </c>
    </row>
    <row r="1147" spans="2:20" s="11" customFormat="1" ht="201.75" customHeight="1" x14ac:dyDescent="0.2">
      <c r="B1147" s="350"/>
      <c r="C1147" s="351"/>
      <c r="D1147" s="331"/>
      <c r="E1147" s="235" t="s">
        <v>1051</v>
      </c>
      <c r="F1147" s="48" t="s">
        <v>3740</v>
      </c>
      <c r="G1147" s="57" t="s">
        <v>4997</v>
      </c>
      <c r="H1147" s="58" t="s">
        <v>3742</v>
      </c>
      <c r="I1147" s="194" t="s">
        <v>3708</v>
      </c>
      <c r="J1147" s="59" t="s">
        <v>1151</v>
      </c>
      <c r="K1147" s="59" t="s">
        <v>1158</v>
      </c>
      <c r="L1147" s="58" t="s">
        <v>3744</v>
      </c>
      <c r="M1147" s="48" t="s">
        <v>7</v>
      </c>
      <c r="N1147" s="60">
        <v>44194</v>
      </c>
      <c r="O1147" s="60">
        <v>44197</v>
      </c>
      <c r="P1147" s="60">
        <v>45291</v>
      </c>
      <c r="Q1147" s="61">
        <v>57470.5</v>
      </c>
      <c r="R1147" s="62">
        <v>0.8</v>
      </c>
      <c r="S1147" s="61" t="s">
        <v>301</v>
      </c>
      <c r="T1147" s="61">
        <v>45976.4</v>
      </c>
    </row>
    <row r="1148" spans="2:20" s="11" customFormat="1" ht="201.75" customHeight="1" x14ac:dyDescent="0.2">
      <c r="B1148" s="350"/>
      <c r="C1148" s="351"/>
      <c r="D1148" s="331"/>
      <c r="E1148" s="235" t="s">
        <v>1051</v>
      </c>
      <c r="F1148" s="48" t="s">
        <v>3610</v>
      </c>
      <c r="G1148" s="57" t="s">
        <v>4998</v>
      </c>
      <c r="H1148" s="58" t="s">
        <v>3611</v>
      </c>
      <c r="I1148" s="194" t="s">
        <v>4011</v>
      </c>
      <c r="J1148" s="59" t="s">
        <v>1151</v>
      </c>
      <c r="K1148" s="59" t="s">
        <v>1158</v>
      </c>
      <c r="L1148" s="58" t="s">
        <v>4023</v>
      </c>
      <c r="M1148" s="48" t="s">
        <v>13</v>
      </c>
      <c r="N1148" s="60">
        <v>44253</v>
      </c>
      <c r="O1148" s="60">
        <v>44348</v>
      </c>
      <c r="P1148" s="60">
        <v>45291</v>
      </c>
      <c r="Q1148" s="61">
        <v>158308.97</v>
      </c>
      <c r="R1148" s="62">
        <v>0.8</v>
      </c>
      <c r="S1148" s="61" t="s">
        <v>301</v>
      </c>
      <c r="T1148" s="61">
        <v>126647.18</v>
      </c>
    </row>
    <row r="1149" spans="2:20" s="11" customFormat="1" ht="201.75" customHeight="1" x14ac:dyDescent="0.2">
      <c r="B1149" s="350"/>
      <c r="C1149" s="351"/>
      <c r="D1149" s="331"/>
      <c r="E1149" s="234" t="s">
        <v>1051</v>
      </c>
      <c r="F1149" s="49" t="s">
        <v>3739</v>
      </c>
      <c r="G1149" s="50" t="s">
        <v>4999</v>
      </c>
      <c r="H1149" s="51" t="s">
        <v>3741</v>
      </c>
      <c r="I1149" s="193" t="s">
        <v>3904</v>
      </c>
      <c r="J1149" s="52" t="s">
        <v>1151</v>
      </c>
      <c r="K1149" s="52" t="s">
        <v>1158</v>
      </c>
      <c r="L1149" s="51" t="s">
        <v>3954</v>
      </c>
      <c r="M1149" s="49" t="s">
        <v>7</v>
      </c>
      <c r="N1149" s="53">
        <v>44242</v>
      </c>
      <c r="O1149" s="53">
        <v>44317</v>
      </c>
      <c r="P1149" s="53">
        <v>45291</v>
      </c>
      <c r="Q1149" s="54">
        <v>35606.5</v>
      </c>
      <c r="R1149" s="55">
        <v>0.8</v>
      </c>
      <c r="S1149" s="54" t="s">
        <v>301</v>
      </c>
      <c r="T1149" s="54">
        <v>28485.200000000001</v>
      </c>
    </row>
    <row r="1150" spans="2:20" s="11" customFormat="1" ht="201.75" customHeight="1" x14ac:dyDescent="0.2">
      <c r="B1150" s="350"/>
      <c r="C1150" s="351"/>
      <c r="D1150" s="331"/>
      <c r="E1150" s="234" t="s">
        <v>1051</v>
      </c>
      <c r="F1150" s="49" t="s">
        <v>3722</v>
      </c>
      <c r="G1150" s="50" t="s">
        <v>931</v>
      </c>
      <c r="H1150" s="51" t="s">
        <v>3723</v>
      </c>
      <c r="I1150" s="193" t="s">
        <v>4203</v>
      </c>
      <c r="J1150" s="52" t="s">
        <v>1151</v>
      </c>
      <c r="K1150" s="52" t="s">
        <v>1158</v>
      </c>
      <c r="L1150" s="51" t="s">
        <v>4214</v>
      </c>
      <c r="M1150" s="49" t="s">
        <v>95</v>
      </c>
      <c r="N1150" s="53">
        <v>44279</v>
      </c>
      <c r="O1150" s="53">
        <v>44326</v>
      </c>
      <c r="P1150" s="53">
        <v>45291</v>
      </c>
      <c r="Q1150" s="54">
        <v>81370.53</v>
      </c>
      <c r="R1150" s="55">
        <v>0.8</v>
      </c>
      <c r="S1150" s="54" t="s">
        <v>301</v>
      </c>
      <c r="T1150" s="54">
        <v>65096.42</v>
      </c>
    </row>
    <row r="1151" spans="2:20" s="11" customFormat="1" ht="201.75" customHeight="1" x14ac:dyDescent="0.2">
      <c r="B1151" s="350"/>
      <c r="C1151" s="351"/>
      <c r="D1151" s="331"/>
      <c r="E1151" s="234" t="s">
        <v>1051</v>
      </c>
      <c r="F1151" s="49" t="s">
        <v>3710</v>
      </c>
      <c r="G1151" s="50" t="s">
        <v>5000</v>
      </c>
      <c r="H1151" s="51" t="s">
        <v>3713</v>
      </c>
      <c r="I1151" s="193" t="s">
        <v>3905</v>
      </c>
      <c r="J1151" s="52" t="s">
        <v>1151</v>
      </c>
      <c r="K1151" s="52" t="s">
        <v>1158</v>
      </c>
      <c r="L1151" s="51" t="s">
        <v>3955</v>
      </c>
      <c r="M1151" s="49" t="s">
        <v>16</v>
      </c>
      <c r="N1151" s="53">
        <v>44242</v>
      </c>
      <c r="O1151" s="53">
        <v>44333</v>
      </c>
      <c r="P1151" s="53">
        <v>45260</v>
      </c>
      <c r="Q1151" s="54">
        <v>123118.38</v>
      </c>
      <c r="R1151" s="55">
        <v>0.8</v>
      </c>
      <c r="S1151" s="54" t="s">
        <v>301</v>
      </c>
      <c r="T1151" s="54">
        <v>98494.7</v>
      </c>
    </row>
    <row r="1152" spans="2:20" s="11" customFormat="1" ht="201.75" customHeight="1" x14ac:dyDescent="0.2">
      <c r="B1152" s="350"/>
      <c r="C1152" s="351"/>
      <c r="D1152" s="331"/>
      <c r="E1152" s="234" t="s">
        <v>1051</v>
      </c>
      <c r="F1152" s="49" t="s">
        <v>3709</v>
      </c>
      <c r="G1152" s="50" t="s">
        <v>4022</v>
      </c>
      <c r="H1152" s="51" t="s">
        <v>3712</v>
      </c>
      <c r="I1152" s="193" t="s">
        <v>4012</v>
      </c>
      <c r="J1152" s="52" t="s">
        <v>1151</v>
      </c>
      <c r="K1152" s="52" t="s">
        <v>1158</v>
      </c>
      <c r="L1152" s="51" t="s">
        <v>4024</v>
      </c>
      <c r="M1152" s="49" t="s">
        <v>30</v>
      </c>
      <c r="N1152" s="53">
        <v>44272</v>
      </c>
      <c r="O1152" s="53">
        <v>44197</v>
      </c>
      <c r="P1152" s="53">
        <v>45291</v>
      </c>
      <c r="Q1152" s="54">
        <v>148570.93</v>
      </c>
      <c r="R1152" s="55">
        <v>0.8</v>
      </c>
      <c r="S1152" s="54" t="s">
        <v>301</v>
      </c>
      <c r="T1152" s="54">
        <v>118856.74</v>
      </c>
    </row>
    <row r="1153" spans="2:20" s="11" customFormat="1" ht="201.75" customHeight="1" x14ac:dyDescent="0.2">
      <c r="B1153" s="350"/>
      <c r="C1153" s="351"/>
      <c r="D1153" s="331"/>
      <c r="E1153" s="234" t="s">
        <v>1051</v>
      </c>
      <c r="F1153" s="49" t="s">
        <v>3709</v>
      </c>
      <c r="G1153" s="50" t="s">
        <v>5001</v>
      </c>
      <c r="H1153" s="51" t="s">
        <v>3712</v>
      </c>
      <c r="I1153" s="193" t="s">
        <v>4204</v>
      </c>
      <c r="J1153" s="52" t="s">
        <v>1151</v>
      </c>
      <c r="K1153" s="52" t="s">
        <v>1158</v>
      </c>
      <c r="L1153" s="51" t="s">
        <v>4215</v>
      </c>
      <c r="M1153" s="49" t="s">
        <v>792</v>
      </c>
      <c r="N1153" s="53">
        <v>44279</v>
      </c>
      <c r="O1153" s="53">
        <v>44197</v>
      </c>
      <c r="P1153" s="53">
        <v>45291</v>
      </c>
      <c r="Q1153" s="54">
        <v>80734.22</v>
      </c>
      <c r="R1153" s="55">
        <v>0.8</v>
      </c>
      <c r="S1153" s="54" t="s">
        <v>301</v>
      </c>
      <c r="T1153" s="54">
        <v>64587.38</v>
      </c>
    </row>
    <row r="1154" spans="2:20" s="11" customFormat="1" ht="201.75" customHeight="1" x14ac:dyDescent="0.2">
      <c r="B1154" s="350"/>
      <c r="C1154" s="351"/>
      <c r="D1154" s="331"/>
      <c r="E1154" s="234" t="s">
        <v>1051</v>
      </c>
      <c r="F1154" s="49" t="s">
        <v>3709</v>
      </c>
      <c r="G1154" s="50" t="s">
        <v>5002</v>
      </c>
      <c r="H1154" s="51" t="s">
        <v>3712</v>
      </c>
      <c r="I1154" s="193" t="s">
        <v>4013</v>
      </c>
      <c r="J1154" s="52" t="s">
        <v>1151</v>
      </c>
      <c r="K1154" s="52" t="s">
        <v>1158</v>
      </c>
      <c r="L1154" s="51" t="s">
        <v>4806</v>
      </c>
      <c r="M1154" s="49" t="s">
        <v>792</v>
      </c>
      <c r="N1154" s="53">
        <v>44281</v>
      </c>
      <c r="O1154" s="53">
        <v>44277</v>
      </c>
      <c r="P1154" s="53">
        <v>45230</v>
      </c>
      <c r="Q1154" s="54">
        <v>124590.64</v>
      </c>
      <c r="R1154" s="55">
        <v>0.8</v>
      </c>
      <c r="S1154" s="54" t="s">
        <v>301</v>
      </c>
      <c r="T1154" s="54">
        <v>99672.51</v>
      </c>
    </row>
    <row r="1155" spans="2:20" s="11" customFormat="1" ht="201.75" customHeight="1" x14ac:dyDescent="0.2">
      <c r="B1155" s="350"/>
      <c r="C1155" s="351"/>
      <c r="D1155" s="331"/>
      <c r="E1155" s="234" t="s">
        <v>1051</v>
      </c>
      <c r="F1155" s="49" t="s">
        <v>3740</v>
      </c>
      <c r="G1155" s="50" t="s">
        <v>5003</v>
      </c>
      <c r="H1155" s="51" t="s">
        <v>3742</v>
      </c>
      <c r="I1155" s="193" t="s">
        <v>4014</v>
      </c>
      <c r="J1155" s="52" t="s">
        <v>1151</v>
      </c>
      <c r="K1155" s="52" t="s">
        <v>1158</v>
      </c>
      <c r="L1155" s="51" t="s">
        <v>4025</v>
      </c>
      <c r="M1155" s="49" t="s">
        <v>7</v>
      </c>
      <c r="N1155" s="53">
        <v>44264</v>
      </c>
      <c r="O1155" s="53">
        <v>44197</v>
      </c>
      <c r="P1155" s="53">
        <v>45291</v>
      </c>
      <c r="Q1155" s="54">
        <v>66397.929999999993</v>
      </c>
      <c r="R1155" s="55">
        <v>0.8</v>
      </c>
      <c r="S1155" s="54" t="s">
        <v>301</v>
      </c>
      <c r="T1155" s="54">
        <v>53118.34</v>
      </c>
    </row>
    <row r="1156" spans="2:20" s="11" customFormat="1" ht="201.75" customHeight="1" x14ac:dyDescent="0.2">
      <c r="B1156" s="350"/>
      <c r="C1156" s="351"/>
      <c r="D1156" s="331"/>
      <c r="E1156" s="234" t="s">
        <v>1051</v>
      </c>
      <c r="F1156" s="49" t="s">
        <v>3710</v>
      </c>
      <c r="G1156" s="50" t="s">
        <v>5004</v>
      </c>
      <c r="H1156" s="51" t="s">
        <v>3713</v>
      </c>
      <c r="I1156" s="193" t="s">
        <v>3906</v>
      </c>
      <c r="J1156" s="52" t="s">
        <v>1151</v>
      </c>
      <c r="K1156" s="52" t="s">
        <v>1158</v>
      </c>
      <c r="L1156" s="51" t="s">
        <v>3956</v>
      </c>
      <c r="M1156" s="49" t="s">
        <v>22</v>
      </c>
      <c r="N1156" s="53">
        <v>44242</v>
      </c>
      <c r="O1156" s="53">
        <v>44249</v>
      </c>
      <c r="P1156" s="53">
        <v>45291</v>
      </c>
      <c r="Q1156" s="54">
        <v>35640</v>
      </c>
      <c r="R1156" s="55">
        <v>0.8</v>
      </c>
      <c r="S1156" s="54" t="s">
        <v>301</v>
      </c>
      <c r="T1156" s="54">
        <v>28512</v>
      </c>
    </row>
    <row r="1157" spans="2:20" s="11" customFormat="1" ht="238.5" customHeight="1" x14ac:dyDescent="0.2">
      <c r="B1157" s="350"/>
      <c r="C1157" s="351"/>
      <c r="D1157" s="331"/>
      <c r="E1157" s="234" t="s">
        <v>1051</v>
      </c>
      <c r="F1157" s="49" t="s">
        <v>3917</v>
      </c>
      <c r="G1157" s="50" t="s">
        <v>5005</v>
      </c>
      <c r="H1157" s="51" t="s">
        <v>3918</v>
      </c>
      <c r="I1157" s="193" t="s">
        <v>4457</v>
      </c>
      <c r="J1157" s="52" t="s">
        <v>1151</v>
      </c>
      <c r="K1157" s="52" t="s">
        <v>1158</v>
      </c>
      <c r="L1157" s="51" t="s">
        <v>4466</v>
      </c>
      <c r="M1157" s="49" t="s">
        <v>13</v>
      </c>
      <c r="N1157" s="53">
        <v>44412</v>
      </c>
      <c r="O1157" s="53">
        <v>44197</v>
      </c>
      <c r="P1157" s="53">
        <v>45291</v>
      </c>
      <c r="Q1157" s="54">
        <v>171067.62</v>
      </c>
      <c r="R1157" s="55">
        <v>0.8</v>
      </c>
      <c r="S1157" s="54" t="s">
        <v>301</v>
      </c>
      <c r="T1157" s="54">
        <v>136854.1</v>
      </c>
    </row>
    <row r="1158" spans="2:20" s="11" customFormat="1" ht="238.5" customHeight="1" x14ac:dyDescent="0.2">
      <c r="B1158" s="350"/>
      <c r="C1158" s="351"/>
      <c r="D1158" s="331"/>
      <c r="E1158" s="234" t="s">
        <v>1051</v>
      </c>
      <c r="F1158" s="49" t="s">
        <v>3710</v>
      </c>
      <c r="G1158" s="50" t="s">
        <v>5006</v>
      </c>
      <c r="H1158" s="51" t="s">
        <v>3713</v>
      </c>
      <c r="I1158" s="193" t="s">
        <v>3907</v>
      </c>
      <c r="J1158" s="52" t="s">
        <v>1151</v>
      </c>
      <c r="K1158" s="52" t="s">
        <v>1158</v>
      </c>
      <c r="L1158" s="51" t="s">
        <v>3957</v>
      </c>
      <c r="M1158" s="49" t="s">
        <v>13</v>
      </c>
      <c r="N1158" s="53">
        <v>44242</v>
      </c>
      <c r="O1158" s="53">
        <v>44370</v>
      </c>
      <c r="P1158" s="53">
        <v>45291</v>
      </c>
      <c r="Q1158" s="54">
        <v>80075.199999999997</v>
      </c>
      <c r="R1158" s="55">
        <v>0.8</v>
      </c>
      <c r="S1158" s="54" t="s">
        <v>301</v>
      </c>
      <c r="T1158" s="54">
        <v>64060.160000000003</v>
      </c>
    </row>
    <row r="1159" spans="2:20" s="11" customFormat="1" ht="238.5" customHeight="1" x14ac:dyDescent="0.2">
      <c r="B1159" s="350"/>
      <c r="C1159" s="351"/>
      <c r="D1159" s="331"/>
      <c r="E1159" s="234" t="s">
        <v>1051</v>
      </c>
      <c r="F1159" s="49" t="s">
        <v>4216</v>
      </c>
      <c r="G1159" s="50" t="s">
        <v>5007</v>
      </c>
      <c r="H1159" s="51" t="s">
        <v>4217</v>
      </c>
      <c r="I1159" s="193" t="s">
        <v>4205</v>
      </c>
      <c r="J1159" s="52" t="s">
        <v>1151</v>
      </c>
      <c r="K1159" s="52" t="s">
        <v>1158</v>
      </c>
      <c r="L1159" s="51" t="s">
        <v>4218</v>
      </c>
      <c r="M1159" s="49" t="s">
        <v>15</v>
      </c>
      <c r="N1159" s="53">
        <v>44251</v>
      </c>
      <c r="O1159" s="53">
        <v>44398</v>
      </c>
      <c r="P1159" s="53">
        <v>45291</v>
      </c>
      <c r="Q1159" s="54">
        <v>40169.1</v>
      </c>
      <c r="R1159" s="55">
        <v>0.8</v>
      </c>
      <c r="S1159" s="54" t="s">
        <v>301</v>
      </c>
      <c r="T1159" s="54">
        <v>32135.279999999999</v>
      </c>
    </row>
    <row r="1160" spans="2:20" s="11" customFormat="1" ht="240" customHeight="1" x14ac:dyDescent="0.2">
      <c r="B1160" s="350"/>
      <c r="C1160" s="351"/>
      <c r="D1160" s="331"/>
      <c r="E1160" s="234" t="s">
        <v>1051</v>
      </c>
      <c r="F1160" s="49" t="s">
        <v>3710</v>
      </c>
      <c r="G1160" s="50" t="s">
        <v>5008</v>
      </c>
      <c r="H1160" s="51" t="s">
        <v>3713</v>
      </c>
      <c r="I1160" s="193" t="s">
        <v>3908</v>
      </c>
      <c r="J1160" s="52" t="s">
        <v>1151</v>
      </c>
      <c r="K1160" s="52" t="s">
        <v>1158</v>
      </c>
      <c r="L1160" s="51" t="s">
        <v>3958</v>
      </c>
      <c r="M1160" s="49" t="s">
        <v>16</v>
      </c>
      <c r="N1160" s="53">
        <v>44242</v>
      </c>
      <c r="O1160" s="53">
        <v>44287</v>
      </c>
      <c r="P1160" s="53">
        <v>45230</v>
      </c>
      <c r="Q1160" s="54">
        <v>47641.86</v>
      </c>
      <c r="R1160" s="55">
        <v>0.8</v>
      </c>
      <c r="S1160" s="54" t="s">
        <v>301</v>
      </c>
      <c r="T1160" s="54">
        <v>38113.49</v>
      </c>
    </row>
    <row r="1161" spans="2:20" s="11" customFormat="1" ht="240" customHeight="1" x14ac:dyDescent="0.2">
      <c r="B1161" s="350"/>
      <c r="C1161" s="351"/>
      <c r="D1161" s="331"/>
      <c r="E1161" s="234" t="s">
        <v>1051</v>
      </c>
      <c r="F1161" s="49" t="s">
        <v>3709</v>
      </c>
      <c r="G1161" s="50" t="s">
        <v>5009</v>
      </c>
      <c r="H1161" s="51" t="s">
        <v>3712</v>
      </c>
      <c r="I1161" s="193" t="s">
        <v>4206</v>
      </c>
      <c r="J1161" s="52" t="s">
        <v>1151</v>
      </c>
      <c r="K1161" s="52" t="s">
        <v>1158</v>
      </c>
      <c r="L1161" s="51" t="s">
        <v>4219</v>
      </c>
      <c r="M1161" s="49" t="s">
        <v>30</v>
      </c>
      <c r="N1161" s="53">
        <v>44286</v>
      </c>
      <c r="O1161" s="53">
        <v>44287</v>
      </c>
      <c r="P1161" s="53">
        <v>45260</v>
      </c>
      <c r="Q1161" s="54">
        <v>106993.28</v>
      </c>
      <c r="R1161" s="55">
        <v>0.8</v>
      </c>
      <c r="S1161" s="54" t="s">
        <v>301</v>
      </c>
      <c r="T1161" s="54">
        <v>85594.62</v>
      </c>
    </row>
    <row r="1162" spans="2:20" s="11" customFormat="1" ht="225" customHeight="1" x14ac:dyDescent="0.2">
      <c r="B1162" s="350"/>
      <c r="C1162" s="351"/>
      <c r="D1162" s="331"/>
      <c r="E1162" s="234" t="s">
        <v>1051</v>
      </c>
      <c r="F1162" s="49" t="s">
        <v>4026</v>
      </c>
      <c r="G1162" s="50" t="s">
        <v>5010</v>
      </c>
      <c r="H1162" s="51" t="s">
        <v>4027</v>
      </c>
      <c r="I1162" s="193" t="s">
        <v>4015</v>
      </c>
      <c r="J1162" s="52" t="s">
        <v>1151</v>
      </c>
      <c r="K1162" s="52" t="s">
        <v>1158</v>
      </c>
      <c r="L1162" s="51" t="s">
        <v>4033</v>
      </c>
      <c r="M1162" s="49" t="s">
        <v>19</v>
      </c>
      <c r="N1162" s="53">
        <v>44253</v>
      </c>
      <c r="O1162" s="53">
        <v>44348</v>
      </c>
      <c r="P1162" s="53">
        <v>45260</v>
      </c>
      <c r="Q1162" s="54">
        <v>108045.52</v>
      </c>
      <c r="R1162" s="55">
        <v>0.8</v>
      </c>
      <c r="S1162" s="54" t="s">
        <v>301</v>
      </c>
      <c r="T1162" s="54">
        <v>86436.42</v>
      </c>
    </row>
    <row r="1163" spans="2:20" s="11" customFormat="1" ht="225" customHeight="1" x14ac:dyDescent="0.2">
      <c r="B1163" s="350"/>
      <c r="C1163" s="351"/>
      <c r="D1163" s="331"/>
      <c r="E1163" s="234" t="s">
        <v>1051</v>
      </c>
      <c r="F1163" s="49" t="s">
        <v>3740</v>
      </c>
      <c r="G1163" s="50" t="s">
        <v>5011</v>
      </c>
      <c r="H1163" s="51" t="s">
        <v>3742</v>
      </c>
      <c r="I1163" s="193" t="s">
        <v>4458</v>
      </c>
      <c r="J1163" s="52" t="s">
        <v>1151</v>
      </c>
      <c r="K1163" s="52" t="s">
        <v>1158</v>
      </c>
      <c r="L1163" s="51" t="s">
        <v>4465</v>
      </c>
      <c r="M1163" s="49" t="s">
        <v>29</v>
      </c>
      <c r="N1163" s="53">
        <v>44412</v>
      </c>
      <c r="O1163" s="53">
        <v>44221</v>
      </c>
      <c r="P1163" s="53">
        <v>45285</v>
      </c>
      <c r="Q1163" s="54">
        <v>109189.44</v>
      </c>
      <c r="R1163" s="55">
        <v>0.8</v>
      </c>
      <c r="S1163" s="54" t="s">
        <v>301</v>
      </c>
      <c r="T1163" s="54">
        <v>87351.55</v>
      </c>
    </row>
    <row r="1164" spans="2:20" s="11" customFormat="1" ht="225" customHeight="1" x14ac:dyDescent="0.2">
      <c r="B1164" s="350"/>
      <c r="C1164" s="351"/>
      <c r="D1164" s="331"/>
      <c r="E1164" s="234" t="s">
        <v>1051</v>
      </c>
      <c r="F1164" s="49" t="s">
        <v>3711</v>
      </c>
      <c r="G1164" s="50" t="s">
        <v>5012</v>
      </c>
      <c r="H1164" s="51" t="s">
        <v>3714</v>
      </c>
      <c r="I1164" s="193" t="s">
        <v>3909</v>
      </c>
      <c r="J1164" s="52" t="s">
        <v>1151</v>
      </c>
      <c r="K1164" s="52" t="s">
        <v>1158</v>
      </c>
      <c r="L1164" s="51" t="s">
        <v>3959</v>
      </c>
      <c r="M1164" s="49" t="s">
        <v>55</v>
      </c>
      <c r="N1164" s="53">
        <v>44242</v>
      </c>
      <c r="O1164" s="53">
        <v>44287</v>
      </c>
      <c r="P1164" s="53">
        <v>45292</v>
      </c>
      <c r="Q1164" s="54">
        <v>98414.82</v>
      </c>
      <c r="R1164" s="55">
        <v>0.8</v>
      </c>
      <c r="S1164" s="54" t="s">
        <v>301</v>
      </c>
      <c r="T1164" s="54">
        <v>78731.86</v>
      </c>
    </row>
    <row r="1165" spans="2:20" s="11" customFormat="1" ht="225" customHeight="1" x14ac:dyDescent="0.2">
      <c r="B1165" s="350"/>
      <c r="C1165" s="351"/>
      <c r="D1165" s="331"/>
      <c r="E1165" s="234" t="s">
        <v>1051</v>
      </c>
      <c r="F1165" s="49" t="s">
        <v>3855</v>
      </c>
      <c r="G1165" s="50" t="s">
        <v>5013</v>
      </c>
      <c r="H1165" s="51" t="s">
        <v>3856</v>
      </c>
      <c r="I1165" s="193" t="s">
        <v>4459</v>
      </c>
      <c r="J1165" s="52" t="s">
        <v>1151</v>
      </c>
      <c r="K1165" s="52" t="s">
        <v>1158</v>
      </c>
      <c r="L1165" s="51" t="s">
        <v>4464</v>
      </c>
      <c r="M1165" s="49" t="s">
        <v>792</v>
      </c>
      <c r="N1165" s="53">
        <v>44392</v>
      </c>
      <c r="O1165" s="53">
        <v>44497</v>
      </c>
      <c r="P1165" s="53">
        <v>45169</v>
      </c>
      <c r="Q1165" s="54">
        <v>114758.62</v>
      </c>
      <c r="R1165" s="55">
        <v>0.8</v>
      </c>
      <c r="S1165" s="54" t="s">
        <v>301</v>
      </c>
      <c r="T1165" s="54">
        <v>91806.9</v>
      </c>
    </row>
    <row r="1166" spans="2:20" s="11" customFormat="1" ht="225" customHeight="1" x14ac:dyDescent="0.2">
      <c r="B1166" s="350"/>
      <c r="C1166" s="351"/>
      <c r="D1166" s="331"/>
      <c r="E1166" s="234" t="s">
        <v>1051</v>
      </c>
      <c r="F1166" s="49" t="s">
        <v>3709</v>
      </c>
      <c r="G1166" s="50" t="s">
        <v>1936</v>
      </c>
      <c r="H1166" s="51" t="s">
        <v>3712</v>
      </c>
      <c r="I1166" s="193" t="s">
        <v>4207</v>
      </c>
      <c r="J1166" s="52" t="s">
        <v>1151</v>
      </c>
      <c r="K1166" s="52" t="s">
        <v>1158</v>
      </c>
      <c r="L1166" s="51" t="s">
        <v>4220</v>
      </c>
      <c r="M1166" s="49" t="s">
        <v>30</v>
      </c>
      <c r="N1166" s="53">
        <v>44279</v>
      </c>
      <c r="O1166" s="53">
        <v>44287</v>
      </c>
      <c r="P1166" s="53">
        <v>45291</v>
      </c>
      <c r="Q1166" s="54">
        <v>182514.58</v>
      </c>
      <c r="R1166" s="55">
        <v>0.8</v>
      </c>
      <c r="S1166" s="54" t="s">
        <v>301</v>
      </c>
      <c r="T1166" s="54">
        <v>146011.66</v>
      </c>
    </row>
    <row r="1167" spans="2:20" s="11" customFormat="1" ht="225" customHeight="1" x14ac:dyDescent="0.2">
      <c r="B1167" s="350"/>
      <c r="C1167" s="351"/>
      <c r="D1167" s="331"/>
      <c r="E1167" s="234" t="s">
        <v>1051</v>
      </c>
      <c r="F1167" s="49" t="s">
        <v>3722</v>
      </c>
      <c r="G1167" s="50" t="s">
        <v>5014</v>
      </c>
      <c r="H1167" s="51" t="s">
        <v>3723</v>
      </c>
      <c r="I1167" s="193" t="s">
        <v>4208</v>
      </c>
      <c r="J1167" s="52" t="s">
        <v>1151</v>
      </c>
      <c r="K1167" s="52" t="s">
        <v>1158</v>
      </c>
      <c r="L1167" s="51" t="s">
        <v>4221</v>
      </c>
      <c r="M1167" s="49" t="s">
        <v>177</v>
      </c>
      <c r="N1167" s="53">
        <v>44279</v>
      </c>
      <c r="O1167" s="53">
        <v>44197</v>
      </c>
      <c r="P1167" s="53">
        <v>45291</v>
      </c>
      <c r="Q1167" s="54">
        <v>58542.64</v>
      </c>
      <c r="R1167" s="55">
        <v>0.8</v>
      </c>
      <c r="S1167" s="54" t="s">
        <v>301</v>
      </c>
      <c r="T1167" s="54">
        <v>46834.11</v>
      </c>
    </row>
    <row r="1168" spans="2:20" s="11" customFormat="1" ht="225" customHeight="1" x14ac:dyDescent="0.2">
      <c r="B1168" s="350"/>
      <c r="C1168" s="351"/>
      <c r="D1168" s="331"/>
      <c r="E1168" s="234" t="s">
        <v>1051</v>
      </c>
      <c r="F1168" s="49" t="s">
        <v>4028</v>
      </c>
      <c r="G1168" s="50" t="s">
        <v>5015</v>
      </c>
      <c r="H1168" s="51" t="s">
        <v>4030</v>
      </c>
      <c r="I1168" s="193" t="s">
        <v>4016</v>
      </c>
      <c r="J1168" s="52" t="s">
        <v>1151</v>
      </c>
      <c r="K1168" s="52" t="s">
        <v>1158</v>
      </c>
      <c r="L1168" s="51" t="s">
        <v>4034</v>
      </c>
      <c r="M1168" s="49" t="s">
        <v>19</v>
      </c>
      <c r="N1168" s="53">
        <v>44278</v>
      </c>
      <c r="O1168" s="53">
        <v>44287</v>
      </c>
      <c r="P1168" s="53">
        <v>45260</v>
      </c>
      <c r="Q1168" s="54">
        <v>35758.9</v>
      </c>
      <c r="R1168" s="55">
        <v>0.8</v>
      </c>
      <c r="S1168" s="54" t="s">
        <v>301</v>
      </c>
      <c r="T1168" s="54">
        <v>28607.119999999999</v>
      </c>
    </row>
    <row r="1169" spans="2:20" s="11" customFormat="1" ht="225" customHeight="1" x14ac:dyDescent="0.2">
      <c r="B1169" s="350"/>
      <c r="C1169" s="351"/>
      <c r="D1169" s="331"/>
      <c r="E1169" s="234" t="s">
        <v>1051</v>
      </c>
      <c r="F1169" s="49" t="s">
        <v>3709</v>
      </c>
      <c r="G1169" s="50" t="s">
        <v>5016</v>
      </c>
      <c r="H1169" s="51" t="s">
        <v>3712</v>
      </c>
      <c r="I1169" s="193" t="s">
        <v>4209</v>
      </c>
      <c r="J1169" s="52" t="s">
        <v>1151</v>
      </c>
      <c r="K1169" s="52" t="s">
        <v>1158</v>
      </c>
      <c r="L1169" s="51" t="s">
        <v>4222</v>
      </c>
      <c r="M1169" s="49" t="s">
        <v>30</v>
      </c>
      <c r="N1169" s="53">
        <v>44286</v>
      </c>
      <c r="O1169" s="53">
        <v>44197</v>
      </c>
      <c r="P1169" s="53">
        <v>45291</v>
      </c>
      <c r="Q1169" s="54">
        <v>117031.53</v>
      </c>
      <c r="R1169" s="55">
        <v>0.8</v>
      </c>
      <c r="S1169" s="54" t="s">
        <v>301</v>
      </c>
      <c r="T1169" s="54">
        <v>93625.22</v>
      </c>
    </row>
    <row r="1170" spans="2:20" s="11" customFormat="1" ht="225" customHeight="1" x14ac:dyDescent="0.2">
      <c r="B1170" s="350"/>
      <c r="C1170" s="351"/>
      <c r="D1170" s="331"/>
      <c r="E1170" s="234" t="s">
        <v>1051</v>
      </c>
      <c r="F1170" s="49" t="s">
        <v>4029</v>
      </c>
      <c r="G1170" s="50" t="s">
        <v>5017</v>
      </c>
      <c r="H1170" s="51" t="s">
        <v>4031</v>
      </c>
      <c r="I1170" s="193" t="s">
        <v>4017</v>
      </c>
      <c r="J1170" s="52" t="s">
        <v>1151</v>
      </c>
      <c r="K1170" s="52" t="s">
        <v>1158</v>
      </c>
      <c r="L1170" s="51" t="s">
        <v>4035</v>
      </c>
      <c r="M1170" s="49" t="s">
        <v>13</v>
      </c>
      <c r="N1170" s="53">
        <v>44264</v>
      </c>
      <c r="O1170" s="53">
        <v>44287</v>
      </c>
      <c r="P1170" s="53">
        <v>45291</v>
      </c>
      <c r="Q1170" s="54">
        <v>90647.2</v>
      </c>
      <c r="R1170" s="55">
        <v>0.8</v>
      </c>
      <c r="S1170" s="54" t="s">
        <v>301</v>
      </c>
      <c r="T1170" s="54">
        <v>72517.759999999995</v>
      </c>
    </row>
    <row r="1171" spans="2:20" s="11" customFormat="1" ht="225" customHeight="1" x14ac:dyDescent="0.2">
      <c r="B1171" s="350"/>
      <c r="C1171" s="351"/>
      <c r="D1171" s="331"/>
      <c r="E1171" s="234" t="s">
        <v>1051</v>
      </c>
      <c r="F1171" s="49" t="s">
        <v>3722</v>
      </c>
      <c r="G1171" s="50" t="s">
        <v>4857</v>
      </c>
      <c r="H1171" s="51" t="s">
        <v>3723</v>
      </c>
      <c r="I1171" s="193" t="s">
        <v>4312</v>
      </c>
      <c r="J1171" s="52" t="s">
        <v>1151</v>
      </c>
      <c r="K1171" s="52" t="s">
        <v>1158</v>
      </c>
      <c r="L1171" s="51" t="s">
        <v>4314</v>
      </c>
      <c r="M1171" s="49" t="s">
        <v>4</v>
      </c>
      <c r="N1171" s="53">
        <v>44322</v>
      </c>
      <c r="O1171" s="53">
        <v>44378</v>
      </c>
      <c r="P1171" s="53">
        <v>45260</v>
      </c>
      <c r="Q1171" s="54">
        <v>185281.81</v>
      </c>
      <c r="R1171" s="55">
        <v>0.8</v>
      </c>
      <c r="S1171" s="54" t="s">
        <v>301</v>
      </c>
      <c r="T1171" s="54">
        <v>148225.45000000001</v>
      </c>
    </row>
    <row r="1172" spans="2:20" s="11" customFormat="1" ht="225" customHeight="1" x14ac:dyDescent="0.2">
      <c r="B1172" s="350"/>
      <c r="C1172" s="351"/>
      <c r="D1172" s="331"/>
      <c r="E1172" s="234" t="s">
        <v>1051</v>
      </c>
      <c r="F1172" s="49" t="s">
        <v>3919</v>
      </c>
      <c r="G1172" s="50" t="s">
        <v>5018</v>
      </c>
      <c r="H1172" s="51" t="s">
        <v>3920</v>
      </c>
      <c r="I1172" s="193" t="s">
        <v>3910</v>
      </c>
      <c r="J1172" s="52" t="s">
        <v>1151</v>
      </c>
      <c r="K1172" s="52" t="s">
        <v>1158</v>
      </c>
      <c r="L1172" s="51" t="s">
        <v>3960</v>
      </c>
      <c r="M1172" s="49" t="s">
        <v>4</v>
      </c>
      <c r="N1172" s="53">
        <v>44253</v>
      </c>
      <c r="O1172" s="53">
        <v>44228</v>
      </c>
      <c r="P1172" s="53">
        <v>45291</v>
      </c>
      <c r="Q1172" s="54">
        <v>137285.96</v>
      </c>
      <c r="R1172" s="55">
        <v>0.8</v>
      </c>
      <c r="S1172" s="54" t="s">
        <v>301</v>
      </c>
      <c r="T1172" s="54">
        <v>109828.77</v>
      </c>
    </row>
    <row r="1173" spans="2:20" s="11" customFormat="1" ht="225" customHeight="1" x14ac:dyDescent="0.2">
      <c r="B1173" s="350"/>
      <c r="C1173" s="351"/>
      <c r="D1173" s="331"/>
      <c r="E1173" s="234" t="s">
        <v>1051</v>
      </c>
      <c r="F1173" s="49" t="s">
        <v>3740</v>
      </c>
      <c r="G1173" s="50" t="s">
        <v>5019</v>
      </c>
      <c r="H1173" s="51" t="s">
        <v>3742</v>
      </c>
      <c r="I1173" s="193" t="s">
        <v>4018</v>
      </c>
      <c r="J1173" s="52" t="s">
        <v>1151</v>
      </c>
      <c r="K1173" s="52" t="s">
        <v>1158</v>
      </c>
      <c r="L1173" s="51" t="s">
        <v>4036</v>
      </c>
      <c r="M1173" s="49" t="s">
        <v>29</v>
      </c>
      <c r="N1173" s="53">
        <v>44272</v>
      </c>
      <c r="O1173" s="53">
        <v>44368</v>
      </c>
      <c r="P1173" s="53">
        <v>45291</v>
      </c>
      <c r="Q1173" s="54">
        <v>119843.04</v>
      </c>
      <c r="R1173" s="55">
        <v>0.8</v>
      </c>
      <c r="S1173" s="54" t="s">
        <v>301</v>
      </c>
      <c r="T1173" s="54">
        <v>95874.43</v>
      </c>
    </row>
    <row r="1174" spans="2:20" s="11" customFormat="1" ht="161.25" customHeight="1" x14ac:dyDescent="0.2">
      <c r="B1174" s="350"/>
      <c r="C1174" s="351"/>
      <c r="D1174" s="331"/>
      <c r="E1174" s="234" t="s">
        <v>1051</v>
      </c>
      <c r="F1174" s="49" t="s">
        <v>3709</v>
      </c>
      <c r="G1174" s="50" t="s">
        <v>5020</v>
      </c>
      <c r="H1174" s="51" t="s">
        <v>3712</v>
      </c>
      <c r="I1174" s="193" t="s">
        <v>4210</v>
      </c>
      <c r="J1174" s="52" t="s">
        <v>1151</v>
      </c>
      <c r="K1174" s="52" t="s">
        <v>1158</v>
      </c>
      <c r="L1174" s="51" t="s">
        <v>4223</v>
      </c>
      <c r="M1174" s="49" t="s">
        <v>792</v>
      </c>
      <c r="N1174" s="53">
        <v>44286</v>
      </c>
      <c r="O1174" s="53">
        <v>44287</v>
      </c>
      <c r="P1174" s="53">
        <v>45291</v>
      </c>
      <c r="Q1174" s="54">
        <v>183120.24</v>
      </c>
      <c r="R1174" s="55">
        <v>0.8</v>
      </c>
      <c r="S1174" s="54" t="s">
        <v>301</v>
      </c>
      <c r="T1174" s="54">
        <v>146496.19</v>
      </c>
    </row>
    <row r="1175" spans="2:20" s="11" customFormat="1" ht="219.75" customHeight="1" x14ac:dyDescent="0.2">
      <c r="B1175" s="350"/>
      <c r="C1175" s="351"/>
      <c r="D1175" s="331"/>
      <c r="E1175" s="234" t="s">
        <v>1051</v>
      </c>
      <c r="F1175" s="49" t="s">
        <v>3722</v>
      </c>
      <c r="G1175" s="50" t="s">
        <v>4032</v>
      </c>
      <c r="H1175" s="51" t="s">
        <v>3723</v>
      </c>
      <c r="I1175" s="193" t="s">
        <v>4019</v>
      </c>
      <c r="J1175" s="52" t="s">
        <v>1151</v>
      </c>
      <c r="K1175" s="52" t="s">
        <v>1158</v>
      </c>
      <c r="L1175" s="51" t="s">
        <v>4037</v>
      </c>
      <c r="M1175" s="49" t="s">
        <v>4</v>
      </c>
      <c r="N1175" s="53">
        <v>44281</v>
      </c>
      <c r="O1175" s="53">
        <v>44318</v>
      </c>
      <c r="P1175" s="53">
        <v>45291</v>
      </c>
      <c r="Q1175" s="54">
        <v>65811.990000000005</v>
      </c>
      <c r="R1175" s="55">
        <v>0.8</v>
      </c>
      <c r="S1175" s="54" t="s">
        <v>301</v>
      </c>
      <c r="T1175" s="54">
        <v>52649.59</v>
      </c>
    </row>
    <row r="1176" spans="2:20" s="11" customFormat="1" ht="161.25" customHeight="1" x14ac:dyDescent="0.2">
      <c r="B1176" s="350"/>
      <c r="C1176" s="351"/>
      <c r="D1176" s="331"/>
      <c r="E1176" s="234" t="s">
        <v>1051</v>
      </c>
      <c r="F1176" s="49" t="s">
        <v>4028</v>
      </c>
      <c r="G1176" s="50" t="s">
        <v>5021</v>
      </c>
      <c r="H1176" s="51" t="s">
        <v>4030</v>
      </c>
      <c r="I1176" s="193" t="s">
        <v>4020</v>
      </c>
      <c r="J1176" s="52" t="s">
        <v>1151</v>
      </c>
      <c r="K1176" s="52" t="s">
        <v>1158</v>
      </c>
      <c r="L1176" s="51" t="s">
        <v>4038</v>
      </c>
      <c r="M1176" s="49" t="s">
        <v>19</v>
      </c>
      <c r="N1176" s="53">
        <v>44272</v>
      </c>
      <c r="O1176" s="53">
        <v>44302</v>
      </c>
      <c r="P1176" s="53">
        <v>45291</v>
      </c>
      <c r="Q1176" s="54">
        <v>73116</v>
      </c>
      <c r="R1176" s="55">
        <v>0.8</v>
      </c>
      <c r="S1176" s="54" t="s">
        <v>301</v>
      </c>
      <c r="T1176" s="54">
        <v>58492.800000000003</v>
      </c>
    </row>
    <row r="1177" spans="2:20" s="11" customFormat="1" ht="208.5" customHeight="1" x14ac:dyDescent="0.2">
      <c r="B1177" s="350"/>
      <c r="C1177" s="351"/>
      <c r="D1177" s="331"/>
      <c r="E1177" s="234" t="s">
        <v>1051</v>
      </c>
      <c r="F1177" s="49" t="s">
        <v>3722</v>
      </c>
      <c r="G1177" s="50" t="s">
        <v>4978</v>
      </c>
      <c r="H1177" s="51" t="s">
        <v>3723</v>
      </c>
      <c r="I1177" s="193" t="s">
        <v>4511</v>
      </c>
      <c r="J1177" s="52" t="s">
        <v>1151</v>
      </c>
      <c r="K1177" s="52" t="s">
        <v>1158</v>
      </c>
      <c r="L1177" s="51" t="s">
        <v>4512</v>
      </c>
      <c r="M1177" s="49" t="s">
        <v>177</v>
      </c>
      <c r="N1177" s="53">
        <v>44440</v>
      </c>
      <c r="O1177" s="53">
        <v>44441</v>
      </c>
      <c r="P1177" s="53">
        <v>45291</v>
      </c>
      <c r="Q1177" s="54">
        <v>62076</v>
      </c>
      <c r="R1177" s="55">
        <v>0.8</v>
      </c>
      <c r="S1177" s="54" t="s">
        <v>301</v>
      </c>
      <c r="T1177" s="54">
        <v>49660.800000000003</v>
      </c>
    </row>
    <row r="1178" spans="2:20" s="11" customFormat="1" ht="183.75" customHeight="1" x14ac:dyDescent="0.2">
      <c r="B1178" s="350"/>
      <c r="C1178" s="351"/>
      <c r="D1178" s="331"/>
      <c r="E1178" s="234" t="s">
        <v>1051</v>
      </c>
      <c r="F1178" s="49" t="s">
        <v>3917</v>
      </c>
      <c r="G1178" s="50" t="s">
        <v>5022</v>
      </c>
      <c r="H1178" s="51" t="s">
        <v>3918</v>
      </c>
      <c r="I1178" s="193" t="s">
        <v>4460</v>
      </c>
      <c r="J1178" s="52" t="s">
        <v>1151</v>
      </c>
      <c r="K1178" s="52" t="s">
        <v>1158</v>
      </c>
      <c r="L1178" s="51" t="s">
        <v>4463</v>
      </c>
      <c r="M1178" s="49" t="s">
        <v>13</v>
      </c>
      <c r="N1178" s="53">
        <v>44412</v>
      </c>
      <c r="O1178" s="53">
        <v>44417</v>
      </c>
      <c r="P1178" s="53">
        <v>45291</v>
      </c>
      <c r="Q1178" s="54">
        <v>100499.22</v>
      </c>
      <c r="R1178" s="55">
        <v>0.8</v>
      </c>
      <c r="S1178" s="54" t="s">
        <v>301</v>
      </c>
      <c r="T1178" s="54">
        <v>80399.38</v>
      </c>
    </row>
    <row r="1179" spans="2:20" s="11" customFormat="1" ht="183.75" customHeight="1" x14ac:dyDescent="0.2">
      <c r="B1179" s="350"/>
      <c r="C1179" s="351"/>
      <c r="D1179" s="331"/>
      <c r="E1179" s="234" t="s">
        <v>1051</v>
      </c>
      <c r="F1179" s="49" t="s">
        <v>3727</v>
      </c>
      <c r="G1179" s="50" t="s">
        <v>5023</v>
      </c>
      <c r="H1179" s="51" t="s">
        <v>3728</v>
      </c>
      <c r="I1179" s="193" t="s">
        <v>3911</v>
      </c>
      <c r="J1179" s="52" t="s">
        <v>1151</v>
      </c>
      <c r="K1179" s="52" t="s">
        <v>1158</v>
      </c>
      <c r="L1179" s="51" t="s">
        <v>3961</v>
      </c>
      <c r="M1179" s="49" t="s">
        <v>10</v>
      </c>
      <c r="N1179" s="53">
        <v>44242</v>
      </c>
      <c r="O1179" s="53">
        <v>44197</v>
      </c>
      <c r="P1179" s="53">
        <v>45291</v>
      </c>
      <c r="Q1179" s="54">
        <v>102910.5</v>
      </c>
      <c r="R1179" s="55">
        <v>0.8</v>
      </c>
      <c r="S1179" s="54" t="s">
        <v>301</v>
      </c>
      <c r="T1179" s="54">
        <v>82328.399999999994</v>
      </c>
    </row>
    <row r="1180" spans="2:20" s="11" customFormat="1" ht="76.5" x14ac:dyDescent="0.2">
      <c r="B1180" s="350"/>
      <c r="C1180" s="351"/>
      <c r="D1180" s="331"/>
      <c r="E1180" s="234" t="s">
        <v>1051</v>
      </c>
      <c r="F1180" s="49" t="s">
        <v>3709</v>
      </c>
      <c r="G1180" s="50" t="s">
        <v>5024</v>
      </c>
      <c r="H1180" s="51" t="s">
        <v>3712</v>
      </c>
      <c r="I1180" s="193" t="s">
        <v>4256</v>
      </c>
      <c r="J1180" s="52" t="s">
        <v>1151</v>
      </c>
      <c r="K1180" s="52" t="s">
        <v>1158</v>
      </c>
      <c r="L1180" s="51" t="s">
        <v>4257</v>
      </c>
      <c r="M1180" s="49" t="s">
        <v>792</v>
      </c>
      <c r="N1180" s="53">
        <v>44279</v>
      </c>
      <c r="O1180" s="53">
        <v>44228</v>
      </c>
      <c r="P1180" s="53">
        <v>45260</v>
      </c>
      <c r="Q1180" s="54">
        <v>37610.9</v>
      </c>
      <c r="R1180" s="55">
        <v>0.8</v>
      </c>
      <c r="S1180" s="54" t="s">
        <v>301</v>
      </c>
      <c r="T1180" s="54">
        <v>30088.720000000001</v>
      </c>
    </row>
    <row r="1181" spans="2:20" s="11" customFormat="1" ht="176.25" customHeight="1" x14ac:dyDescent="0.2">
      <c r="B1181" s="350"/>
      <c r="C1181" s="351"/>
      <c r="D1181" s="331"/>
      <c r="E1181" s="234" t="s">
        <v>1051</v>
      </c>
      <c r="F1181" s="49" t="s">
        <v>4029</v>
      </c>
      <c r="G1181" s="50" t="s">
        <v>5025</v>
      </c>
      <c r="H1181" s="51" t="s">
        <v>4031</v>
      </c>
      <c r="I1181" s="193" t="s">
        <v>4313</v>
      </c>
      <c r="J1181" s="52" t="s">
        <v>1151</v>
      </c>
      <c r="K1181" s="52" t="s">
        <v>1158</v>
      </c>
      <c r="L1181" s="51" t="s">
        <v>4315</v>
      </c>
      <c r="M1181" s="49" t="s">
        <v>15</v>
      </c>
      <c r="N1181" s="53">
        <v>44333</v>
      </c>
      <c r="O1181" s="53">
        <v>44301</v>
      </c>
      <c r="P1181" s="53">
        <v>45230</v>
      </c>
      <c r="Q1181" s="54">
        <v>26742.69</v>
      </c>
      <c r="R1181" s="55">
        <v>0.8</v>
      </c>
      <c r="S1181" s="54" t="s">
        <v>301</v>
      </c>
      <c r="T1181" s="54">
        <v>21394.15</v>
      </c>
    </row>
    <row r="1182" spans="2:20" s="11" customFormat="1" ht="176.25" customHeight="1" x14ac:dyDescent="0.2">
      <c r="B1182" s="350"/>
      <c r="C1182" s="351"/>
      <c r="D1182" s="331"/>
      <c r="E1182" s="234" t="s">
        <v>1051</v>
      </c>
      <c r="F1182" s="49" t="s">
        <v>3859</v>
      </c>
      <c r="G1182" s="50" t="s">
        <v>5026</v>
      </c>
      <c r="H1182" s="51" t="s">
        <v>3858</v>
      </c>
      <c r="I1182" s="193" t="s">
        <v>3912</v>
      </c>
      <c r="J1182" s="52" t="s">
        <v>1151</v>
      </c>
      <c r="K1182" s="52" t="s">
        <v>1158</v>
      </c>
      <c r="L1182" s="51" t="s">
        <v>3962</v>
      </c>
      <c r="M1182" s="49" t="s">
        <v>19</v>
      </c>
      <c r="N1182" s="53">
        <v>44251</v>
      </c>
      <c r="O1182" s="53">
        <v>44419</v>
      </c>
      <c r="P1182" s="53">
        <v>45291</v>
      </c>
      <c r="Q1182" s="54">
        <v>43577.17</v>
      </c>
      <c r="R1182" s="55">
        <v>0.8</v>
      </c>
      <c r="S1182" s="54" t="s">
        <v>301</v>
      </c>
      <c r="T1182" s="54">
        <v>34861.74</v>
      </c>
    </row>
    <row r="1183" spans="2:20" s="11" customFormat="1" ht="176.25" customHeight="1" x14ac:dyDescent="0.2">
      <c r="B1183" s="350"/>
      <c r="C1183" s="351"/>
      <c r="D1183" s="331"/>
      <c r="E1183" s="235" t="s">
        <v>1051</v>
      </c>
      <c r="F1183" s="48" t="s">
        <v>3722</v>
      </c>
      <c r="G1183" s="57" t="s">
        <v>5027</v>
      </c>
      <c r="H1183" s="58" t="s">
        <v>3723</v>
      </c>
      <c r="I1183" s="194" t="s">
        <v>4211</v>
      </c>
      <c r="J1183" s="52" t="s">
        <v>1151</v>
      </c>
      <c r="K1183" s="52" t="s">
        <v>1158</v>
      </c>
      <c r="L1183" s="58" t="s">
        <v>4807</v>
      </c>
      <c r="M1183" s="48" t="s">
        <v>95</v>
      </c>
      <c r="N1183" s="60">
        <v>44291</v>
      </c>
      <c r="O1183" s="60">
        <v>44301</v>
      </c>
      <c r="P1183" s="60">
        <v>45291</v>
      </c>
      <c r="Q1183" s="61">
        <v>37898.07</v>
      </c>
      <c r="R1183" s="62">
        <v>0.8</v>
      </c>
      <c r="S1183" s="61" t="s">
        <v>301</v>
      </c>
      <c r="T1183" s="61">
        <v>30318.46</v>
      </c>
    </row>
    <row r="1184" spans="2:20" s="11" customFormat="1" ht="248.25" customHeight="1" x14ac:dyDescent="0.2">
      <c r="B1184" s="350"/>
      <c r="C1184" s="351"/>
      <c r="D1184" s="331"/>
      <c r="E1184" s="235" t="s">
        <v>1051</v>
      </c>
      <c r="F1184" s="48" t="s">
        <v>3709</v>
      </c>
      <c r="G1184" s="57" t="s">
        <v>5028</v>
      </c>
      <c r="H1184" s="58" t="s">
        <v>3712</v>
      </c>
      <c r="I1184" s="194" t="s">
        <v>4212</v>
      </c>
      <c r="J1184" s="52" t="s">
        <v>1151</v>
      </c>
      <c r="K1184" s="52" t="s">
        <v>1158</v>
      </c>
      <c r="L1184" s="58" t="s">
        <v>4224</v>
      </c>
      <c r="M1184" s="48" t="s">
        <v>30</v>
      </c>
      <c r="N1184" s="60">
        <v>44286</v>
      </c>
      <c r="O1184" s="60">
        <v>44287</v>
      </c>
      <c r="P1184" s="60">
        <v>45291</v>
      </c>
      <c r="Q1184" s="61">
        <v>144120.51</v>
      </c>
      <c r="R1184" s="62">
        <v>0.8</v>
      </c>
      <c r="S1184" s="61" t="s">
        <v>301</v>
      </c>
      <c r="T1184" s="61">
        <v>115296.41</v>
      </c>
    </row>
    <row r="1185" spans="2:20" s="11" customFormat="1" ht="248.25" customHeight="1" x14ac:dyDescent="0.2">
      <c r="B1185" s="350"/>
      <c r="C1185" s="351"/>
      <c r="D1185" s="331"/>
      <c r="E1185" s="235" t="s">
        <v>1051</v>
      </c>
      <c r="F1185" s="48" t="s">
        <v>3919</v>
      </c>
      <c r="G1185" s="57" t="s">
        <v>4974</v>
      </c>
      <c r="H1185" s="58" t="s">
        <v>3920</v>
      </c>
      <c r="I1185" s="194" t="s">
        <v>3913</v>
      </c>
      <c r="J1185" s="59" t="s">
        <v>1151</v>
      </c>
      <c r="K1185" s="59" t="s">
        <v>1158</v>
      </c>
      <c r="L1185" s="58" t="s">
        <v>3963</v>
      </c>
      <c r="M1185" s="48" t="s">
        <v>177</v>
      </c>
      <c r="N1185" s="60">
        <v>44253</v>
      </c>
      <c r="O1185" s="60">
        <v>44378</v>
      </c>
      <c r="P1185" s="60">
        <v>45291</v>
      </c>
      <c r="Q1185" s="61">
        <v>77673.2</v>
      </c>
      <c r="R1185" s="62">
        <v>0.8</v>
      </c>
      <c r="S1185" s="61" t="s">
        <v>301</v>
      </c>
      <c r="T1185" s="61">
        <v>62138.559999999998</v>
      </c>
    </row>
    <row r="1186" spans="2:20" s="11" customFormat="1" ht="142.5" customHeight="1" thickBot="1" x14ac:dyDescent="0.25">
      <c r="B1186" s="350"/>
      <c r="C1186" s="351"/>
      <c r="D1186" s="331"/>
      <c r="E1186" s="237" t="s">
        <v>1051</v>
      </c>
      <c r="F1186" s="63" t="s">
        <v>3610</v>
      </c>
      <c r="G1186" s="64" t="s">
        <v>5029</v>
      </c>
      <c r="H1186" s="65" t="s">
        <v>3611</v>
      </c>
      <c r="I1186" s="195" t="s">
        <v>4461</v>
      </c>
      <c r="J1186" s="66" t="s">
        <v>1151</v>
      </c>
      <c r="K1186" s="66" t="s">
        <v>1158</v>
      </c>
      <c r="L1186" s="65" t="s">
        <v>4462</v>
      </c>
      <c r="M1186" s="63" t="s">
        <v>13</v>
      </c>
      <c r="N1186" s="67">
        <v>44392</v>
      </c>
      <c r="O1186" s="67">
        <v>44477</v>
      </c>
      <c r="P1186" s="67">
        <v>45291</v>
      </c>
      <c r="Q1186" s="68">
        <v>162675.46</v>
      </c>
      <c r="R1186" s="69">
        <v>0.8</v>
      </c>
      <c r="S1186" s="68" t="s">
        <v>301</v>
      </c>
      <c r="T1186" s="68">
        <v>130140.37</v>
      </c>
    </row>
    <row r="1187" spans="2:20" s="11" customFormat="1" ht="49.5" customHeight="1" thickBot="1" x14ac:dyDescent="0.25">
      <c r="B1187" s="350"/>
      <c r="C1187" s="351"/>
      <c r="D1187" s="331"/>
      <c r="E1187" s="328" t="s">
        <v>1158</v>
      </c>
      <c r="F1187" s="296"/>
      <c r="G1187" s="296"/>
      <c r="H1187" s="296"/>
      <c r="I1187" s="296"/>
      <c r="J1187" s="309"/>
      <c r="K1187" s="70">
        <f>COUNTA(K1088:K1186)</f>
        <v>99</v>
      </c>
      <c r="L1187" s="295"/>
      <c r="M1187" s="296"/>
      <c r="N1187" s="296"/>
      <c r="O1187" s="296"/>
      <c r="P1187" s="296"/>
      <c r="Q1187" s="72">
        <f>SUM(Q1088:Q1186)</f>
        <v>8219797.830000001</v>
      </c>
      <c r="R1187" s="321"/>
      <c r="S1187" s="322"/>
      <c r="T1187" s="71">
        <f>SUM(T1088:T1186)</f>
        <v>6575838.2400000002</v>
      </c>
    </row>
    <row r="1188" spans="2:20" s="11" customFormat="1" ht="121.5" customHeight="1" x14ac:dyDescent="0.2">
      <c r="B1188" s="350"/>
      <c r="C1188" s="351"/>
      <c r="D1188" s="355" t="s">
        <v>1399</v>
      </c>
      <c r="E1188" s="318" t="s">
        <v>585</v>
      </c>
      <c r="F1188" s="80" t="s">
        <v>583</v>
      </c>
      <c r="G1188" s="81" t="s">
        <v>1812</v>
      </c>
      <c r="H1188" s="82" t="s">
        <v>584</v>
      </c>
      <c r="I1188" s="231" t="s">
        <v>4773</v>
      </c>
      <c r="J1188" s="80" t="s">
        <v>1151</v>
      </c>
      <c r="K1188" s="80" t="s">
        <v>582</v>
      </c>
      <c r="L1188" s="82" t="s">
        <v>586</v>
      </c>
      <c r="M1188" s="76" t="s">
        <v>3435</v>
      </c>
      <c r="N1188" s="145">
        <v>42697</v>
      </c>
      <c r="O1188" s="145">
        <v>43151</v>
      </c>
      <c r="P1188" s="145">
        <v>43555</v>
      </c>
      <c r="Q1188" s="86">
        <v>525210</v>
      </c>
      <c r="R1188" s="79">
        <v>0.8</v>
      </c>
      <c r="S1188" s="87" t="s">
        <v>226</v>
      </c>
      <c r="T1188" s="87">
        <v>420168</v>
      </c>
    </row>
    <row r="1189" spans="2:20" s="11" customFormat="1" ht="239.25" customHeight="1" x14ac:dyDescent="0.2">
      <c r="B1189" s="350"/>
      <c r="C1189" s="351"/>
      <c r="D1189" s="316"/>
      <c r="E1189" s="319"/>
      <c r="F1189" s="59" t="s">
        <v>583</v>
      </c>
      <c r="G1189" s="57" t="s">
        <v>1812</v>
      </c>
      <c r="H1189" s="58" t="s">
        <v>654</v>
      </c>
      <c r="I1189" s="194" t="s">
        <v>4774</v>
      </c>
      <c r="J1189" s="59" t="s">
        <v>1151</v>
      </c>
      <c r="K1189" s="59" t="s">
        <v>582</v>
      </c>
      <c r="L1189" s="58" t="s">
        <v>696</v>
      </c>
      <c r="M1189" s="49" t="s">
        <v>697</v>
      </c>
      <c r="N1189" s="53">
        <v>42754</v>
      </c>
      <c r="O1189" s="53">
        <v>43151</v>
      </c>
      <c r="P1189" s="53">
        <v>43830</v>
      </c>
      <c r="Q1189" s="97">
        <v>225090</v>
      </c>
      <c r="R1189" s="62">
        <v>0.8</v>
      </c>
      <c r="S1189" s="61" t="s">
        <v>226</v>
      </c>
      <c r="T1189" s="61">
        <v>180072</v>
      </c>
    </row>
    <row r="1190" spans="2:20" s="11" customFormat="1" ht="239.25" customHeight="1" x14ac:dyDescent="0.2">
      <c r="B1190" s="350"/>
      <c r="C1190" s="351"/>
      <c r="D1190" s="316"/>
      <c r="E1190" s="319"/>
      <c r="F1190" s="59" t="s">
        <v>2261</v>
      </c>
      <c r="G1190" s="57" t="s">
        <v>2272</v>
      </c>
      <c r="H1190" s="58" t="s">
        <v>2262</v>
      </c>
      <c r="I1190" s="194" t="s">
        <v>2263</v>
      </c>
      <c r="J1190" s="59" t="s">
        <v>1151</v>
      </c>
      <c r="K1190" s="59" t="s">
        <v>582</v>
      </c>
      <c r="L1190" s="58" t="s">
        <v>3459</v>
      </c>
      <c r="M1190" s="49" t="s">
        <v>30</v>
      </c>
      <c r="N1190" s="53">
        <v>43671</v>
      </c>
      <c r="O1190" s="53">
        <v>44053</v>
      </c>
      <c r="P1190" s="53">
        <v>45291</v>
      </c>
      <c r="Q1190" s="97">
        <v>3073097.5</v>
      </c>
      <c r="R1190" s="62">
        <v>0.7</v>
      </c>
      <c r="S1190" s="61" t="s">
        <v>226</v>
      </c>
      <c r="T1190" s="61">
        <v>2151168.25</v>
      </c>
    </row>
    <row r="1191" spans="2:20" s="11" customFormat="1" ht="239.25" customHeight="1" x14ac:dyDescent="0.2">
      <c r="B1191" s="350"/>
      <c r="C1191" s="351"/>
      <c r="D1191" s="316"/>
      <c r="E1191" s="319"/>
      <c r="F1191" s="59" t="s">
        <v>2261</v>
      </c>
      <c r="G1191" s="57" t="s">
        <v>2269</v>
      </c>
      <c r="H1191" s="58" t="s">
        <v>2480</v>
      </c>
      <c r="I1191" s="194" t="s">
        <v>2479</v>
      </c>
      <c r="J1191" s="59" t="s">
        <v>1151</v>
      </c>
      <c r="K1191" s="59" t="s">
        <v>582</v>
      </c>
      <c r="L1191" s="58" t="s">
        <v>2481</v>
      </c>
      <c r="M1191" s="49" t="s">
        <v>13</v>
      </c>
      <c r="N1191" s="53">
        <v>43745</v>
      </c>
      <c r="O1191" s="53">
        <v>44774</v>
      </c>
      <c r="P1191" s="53">
        <v>45291</v>
      </c>
      <c r="Q1191" s="97">
        <v>2600448.14</v>
      </c>
      <c r="R1191" s="62">
        <v>0.7</v>
      </c>
      <c r="S1191" s="61" t="s">
        <v>226</v>
      </c>
      <c r="T1191" s="61">
        <v>2080358.51</v>
      </c>
    </row>
    <row r="1192" spans="2:20" s="11" customFormat="1" ht="239.25" customHeight="1" x14ac:dyDescent="0.2">
      <c r="B1192" s="350"/>
      <c r="C1192" s="351"/>
      <c r="D1192" s="316"/>
      <c r="E1192" s="319"/>
      <c r="F1192" s="59" t="s">
        <v>2261</v>
      </c>
      <c r="G1192" s="57" t="s">
        <v>2418</v>
      </c>
      <c r="H1192" s="58" t="s">
        <v>2420</v>
      </c>
      <c r="I1192" s="194" t="s">
        <v>2421</v>
      </c>
      <c r="J1192" s="59" t="s">
        <v>1151</v>
      </c>
      <c r="K1192" s="59" t="s">
        <v>582</v>
      </c>
      <c r="L1192" s="58" t="s">
        <v>2423</v>
      </c>
      <c r="M1192" s="49" t="s">
        <v>15</v>
      </c>
      <c r="N1192" s="53">
        <v>43745</v>
      </c>
      <c r="O1192" s="53">
        <v>43868</v>
      </c>
      <c r="P1192" s="53">
        <v>45291</v>
      </c>
      <c r="Q1192" s="97">
        <v>953172.91</v>
      </c>
      <c r="R1192" s="62">
        <v>0.7</v>
      </c>
      <c r="S1192" s="61" t="s">
        <v>226</v>
      </c>
      <c r="T1192" s="61">
        <v>762538.34</v>
      </c>
    </row>
    <row r="1193" spans="2:20" s="11" customFormat="1" ht="189.75" customHeight="1" x14ac:dyDescent="0.2">
      <c r="B1193" s="350"/>
      <c r="C1193" s="351"/>
      <c r="D1193" s="316"/>
      <c r="E1193" s="319"/>
      <c r="F1193" s="59" t="s">
        <v>2261</v>
      </c>
      <c r="G1193" s="57" t="s">
        <v>2419</v>
      </c>
      <c r="H1193" s="58" t="s">
        <v>2417</v>
      </c>
      <c r="I1193" s="194" t="s">
        <v>2422</v>
      </c>
      <c r="J1193" s="59" t="s">
        <v>1151</v>
      </c>
      <c r="K1193" s="59" t="s">
        <v>582</v>
      </c>
      <c r="L1193" s="58" t="s">
        <v>2424</v>
      </c>
      <c r="M1193" s="49" t="s">
        <v>15</v>
      </c>
      <c r="N1193" s="53">
        <v>43745</v>
      </c>
      <c r="O1193" s="53">
        <v>43344</v>
      </c>
      <c r="P1193" s="53">
        <v>44469</v>
      </c>
      <c r="Q1193" s="97">
        <v>34313.39</v>
      </c>
      <c r="R1193" s="62">
        <v>0.7</v>
      </c>
      <c r="S1193" s="61" t="s">
        <v>226</v>
      </c>
      <c r="T1193" s="61">
        <v>24019.37</v>
      </c>
    </row>
    <row r="1194" spans="2:20" s="11" customFormat="1" ht="121.5" customHeight="1" x14ac:dyDescent="0.2">
      <c r="B1194" s="350"/>
      <c r="C1194" s="351"/>
      <c r="D1194" s="316"/>
      <c r="E1194" s="319"/>
      <c r="F1194" s="59" t="s">
        <v>2261</v>
      </c>
      <c r="G1194" s="57" t="s">
        <v>5030</v>
      </c>
      <c r="H1194" s="58" t="s">
        <v>4385</v>
      </c>
      <c r="I1194" s="194" t="s">
        <v>4384</v>
      </c>
      <c r="J1194" s="59" t="s">
        <v>1151</v>
      </c>
      <c r="K1194" s="59" t="s">
        <v>582</v>
      </c>
      <c r="L1194" s="58" t="s">
        <v>4386</v>
      </c>
      <c r="M1194" s="49" t="s">
        <v>30</v>
      </c>
      <c r="N1194" s="53">
        <v>44134</v>
      </c>
      <c r="O1194" s="53">
        <v>43009</v>
      </c>
      <c r="P1194" s="53">
        <v>44561</v>
      </c>
      <c r="Q1194" s="97">
        <v>1482451.94</v>
      </c>
      <c r="R1194" s="62">
        <v>0.6</v>
      </c>
      <c r="S1194" s="61" t="s">
        <v>226</v>
      </c>
      <c r="T1194" s="61">
        <v>889471.16</v>
      </c>
    </row>
    <row r="1195" spans="2:20" s="11" customFormat="1" ht="191.25" customHeight="1" x14ac:dyDescent="0.2">
      <c r="B1195" s="350"/>
      <c r="C1195" s="351"/>
      <c r="D1195" s="316"/>
      <c r="E1195" s="319"/>
      <c r="F1195" s="52" t="s">
        <v>2006</v>
      </c>
      <c r="G1195" s="50" t="s">
        <v>1812</v>
      </c>
      <c r="H1195" s="51" t="s">
        <v>2007</v>
      </c>
      <c r="I1195" s="193" t="s">
        <v>2008</v>
      </c>
      <c r="J1195" s="52" t="s">
        <v>1151</v>
      </c>
      <c r="K1195" s="52" t="s">
        <v>582</v>
      </c>
      <c r="L1195" s="51" t="s">
        <v>2009</v>
      </c>
      <c r="M1195" s="49" t="s">
        <v>303</v>
      </c>
      <c r="N1195" s="53">
        <v>43446</v>
      </c>
      <c r="O1195" s="53">
        <v>43466</v>
      </c>
      <c r="P1195" s="53">
        <v>44196</v>
      </c>
      <c r="Q1195" s="54">
        <v>399646.71999999997</v>
      </c>
      <c r="R1195" s="55">
        <v>0.6</v>
      </c>
      <c r="S1195" s="54" t="s">
        <v>226</v>
      </c>
      <c r="T1195" s="54">
        <v>239788.03</v>
      </c>
    </row>
    <row r="1196" spans="2:20" s="11" customFormat="1" ht="191.25" customHeight="1" x14ac:dyDescent="0.2">
      <c r="B1196" s="350"/>
      <c r="C1196" s="351"/>
      <c r="D1196" s="316"/>
      <c r="E1196" s="319"/>
      <c r="F1196" s="52" t="s">
        <v>2006</v>
      </c>
      <c r="G1196" s="50" t="s">
        <v>1812</v>
      </c>
      <c r="H1196" s="51" t="s">
        <v>2010</v>
      </c>
      <c r="I1196" s="193" t="s">
        <v>2011</v>
      </c>
      <c r="J1196" s="52" t="s">
        <v>1151</v>
      </c>
      <c r="K1196" s="52" t="s">
        <v>582</v>
      </c>
      <c r="L1196" s="51" t="s">
        <v>2012</v>
      </c>
      <c r="M1196" s="49" t="s">
        <v>2155</v>
      </c>
      <c r="N1196" s="53">
        <v>43446</v>
      </c>
      <c r="O1196" s="53">
        <v>43374</v>
      </c>
      <c r="P1196" s="53">
        <v>44834</v>
      </c>
      <c r="Q1196" s="54">
        <v>603413.48</v>
      </c>
      <c r="R1196" s="55">
        <v>0.6</v>
      </c>
      <c r="S1196" s="54" t="s">
        <v>226</v>
      </c>
      <c r="T1196" s="54">
        <v>362048.09</v>
      </c>
    </row>
    <row r="1197" spans="2:20" s="11" customFormat="1" ht="191.25" customHeight="1" x14ac:dyDescent="0.2">
      <c r="B1197" s="350"/>
      <c r="C1197" s="351"/>
      <c r="D1197" s="316"/>
      <c r="E1197" s="320"/>
      <c r="F1197" s="59" t="s">
        <v>2006</v>
      </c>
      <c r="G1197" s="57" t="s">
        <v>1811</v>
      </c>
      <c r="H1197" s="58" t="s">
        <v>2013</v>
      </c>
      <c r="I1197" s="194" t="s">
        <v>2014</v>
      </c>
      <c r="J1197" s="59" t="s">
        <v>1151</v>
      </c>
      <c r="K1197" s="59" t="s">
        <v>582</v>
      </c>
      <c r="L1197" s="58" t="s">
        <v>2015</v>
      </c>
      <c r="M1197" s="48" t="s">
        <v>2156</v>
      </c>
      <c r="N1197" s="60">
        <v>43454</v>
      </c>
      <c r="O1197" s="60">
        <v>43060</v>
      </c>
      <c r="P1197" s="60">
        <v>45291</v>
      </c>
      <c r="Q1197" s="61">
        <v>6570535.5999999996</v>
      </c>
      <c r="R1197" s="62">
        <v>0.7</v>
      </c>
      <c r="S1197" s="61" t="s">
        <v>226</v>
      </c>
      <c r="T1197" s="61">
        <v>4599374.92</v>
      </c>
    </row>
    <row r="1198" spans="2:20" s="11" customFormat="1" ht="121.5" customHeight="1" x14ac:dyDescent="0.2">
      <c r="B1198" s="350"/>
      <c r="C1198" s="351"/>
      <c r="D1198" s="316"/>
      <c r="E1198" s="202" t="s">
        <v>3614</v>
      </c>
      <c r="F1198" s="59" t="s">
        <v>2261</v>
      </c>
      <c r="G1198" s="57" t="s">
        <v>551</v>
      </c>
      <c r="H1198" s="58" t="s">
        <v>4621</v>
      </c>
      <c r="I1198" s="194" t="s">
        <v>4606</v>
      </c>
      <c r="J1198" s="59" t="s">
        <v>1151</v>
      </c>
      <c r="K1198" s="59" t="s">
        <v>582</v>
      </c>
      <c r="L1198" s="58" t="s">
        <v>4622</v>
      </c>
      <c r="M1198" s="48" t="s">
        <v>1</v>
      </c>
      <c r="N1198" s="60">
        <v>44064</v>
      </c>
      <c r="O1198" s="60">
        <v>43419</v>
      </c>
      <c r="P1198" s="60">
        <v>45291</v>
      </c>
      <c r="Q1198" s="61">
        <v>2574021.9300000002</v>
      </c>
      <c r="R1198" s="62">
        <v>0.6</v>
      </c>
      <c r="S1198" s="61" t="s">
        <v>226</v>
      </c>
      <c r="T1198" s="61">
        <v>1544413.17</v>
      </c>
    </row>
    <row r="1199" spans="2:20" s="11" customFormat="1" ht="181.5" customHeight="1" x14ac:dyDescent="0.2">
      <c r="B1199" s="350"/>
      <c r="C1199" s="351"/>
      <c r="D1199" s="316"/>
      <c r="E1199" s="202" t="s">
        <v>3614</v>
      </c>
      <c r="F1199" s="59" t="s">
        <v>2261</v>
      </c>
      <c r="G1199" s="57" t="s">
        <v>4620</v>
      </c>
      <c r="H1199" s="58" t="s">
        <v>3615</v>
      </c>
      <c r="I1199" s="194" t="s">
        <v>3616</v>
      </c>
      <c r="J1199" s="59" t="s">
        <v>1151</v>
      </c>
      <c r="K1199" s="59" t="s">
        <v>582</v>
      </c>
      <c r="L1199" s="58" t="s">
        <v>3617</v>
      </c>
      <c r="M1199" s="48" t="s">
        <v>16</v>
      </c>
      <c r="N1199" s="60">
        <v>44134</v>
      </c>
      <c r="O1199" s="60">
        <v>44197</v>
      </c>
      <c r="P1199" s="60">
        <v>45291</v>
      </c>
      <c r="Q1199" s="61">
        <v>1892153.97</v>
      </c>
      <c r="R1199" s="62">
        <v>0.6</v>
      </c>
      <c r="S1199" s="61" t="s">
        <v>226</v>
      </c>
      <c r="T1199" s="61">
        <v>1135292.3899999999</v>
      </c>
    </row>
    <row r="1200" spans="2:20" s="47" customFormat="1" ht="300" customHeight="1" thickBot="1" x14ac:dyDescent="0.25">
      <c r="B1200" s="350"/>
      <c r="C1200" s="351"/>
      <c r="D1200" s="316"/>
      <c r="E1200" s="241" t="s">
        <v>3614</v>
      </c>
      <c r="F1200" s="242" t="s">
        <v>5060</v>
      </c>
      <c r="G1200" s="243" t="s">
        <v>5061</v>
      </c>
      <c r="H1200" s="244" t="s">
        <v>5058</v>
      </c>
      <c r="I1200" s="245" t="s">
        <v>5057</v>
      </c>
      <c r="J1200" s="242" t="s">
        <v>1151</v>
      </c>
      <c r="K1200" s="242" t="s">
        <v>582</v>
      </c>
      <c r="L1200" s="244" t="s">
        <v>5059</v>
      </c>
      <c r="M1200" s="246" t="s">
        <v>5062</v>
      </c>
      <c r="N1200" s="247">
        <v>44879</v>
      </c>
      <c r="O1200" s="247">
        <v>44805</v>
      </c>
      <c r="P1200" s="247">
        <v>45291</v>
      </c>
      <c r="Q1200" s="248">
        <v>2142301.2599999998</v>
      </c>
      <c r="R1200" s="249">
        <v>0.6</v>
      </c>
      <c r="S1200" s="248" t="s">
        <v>226</v>
      </c>
      <c r="T1200" s="248">
        <v>1285380.76</v>
      </c>
    </row>
    <row r="1201" spans="2:20" s="11" customFormat="1" ht="42.75" customHeight="1" thickBot="1" x14ac:dyDescent="0.25">
      <c r="B1201" s="350"/>
      <c r="C1201" s="351"/>
      <c r="D1201" s="316"/>
      <c r="E1201" s="328" t="s">
        <v>582</v>
      </c>
      <c r="F1201" s="296"/>
      <c r="G1201" s="296"/>
      <c r="H1201" s="296"/>
      <c r="I1201" s="296"/>
      <c r="J1201" s="309"/>
      <c r="K1201" s="70">
        <f>COUNTA(K1188:K1200)</f>
        <v>13</v>
      </c>
      <c r="L1201" s="295"/>
      <c r="M1201" s="296"/>
      <c r="N1201" s="296"/>
      <c r="O1201" s="296"/>
      <c r="P1201" s="296"/>
      <c r="Q1201" s="72">
        <f>SUM(Q1188:Q1200)</f>
        <v>23075856.840000004</v>
      </c>
      <c r="R1201" s="321"/>
      <c r="S1201" s="322"/>
      <c r="T1201" s="71">
        <f>SUM(T1188:T1200)</f>
        <v>15674092.99</v>
      </c>
    </row>
    <row r="1202" spans="2:20" s="11" customFormat="1" ht="193.5" customHeight="1" x14ac:dyDescent="0.2">
      <c r="B1202" s="350"/>
      <c r="C1202" s="351"/>
      <c r="D1202" s="316"/>
      <c r="E1202" s="318" t="s">
        <v>3746</v>
      </c>
      <c r="F1202" s="59" t="s">
        <v>3747</v>
      </c>
      <c r="G1202" s="57" t="s">
        <v>555</v>
      </c>
      <c r="H1202" s="58" t="s">
        <v>3748</v>
      </c>
      <c r="I1202" s="194" t="s">
        <v>3749</v>
      </c>
      <c r="J1202" s="59" t="s">
        <v>1151</v>
      </c>
      <c r="K1202" s="59" t="s">
        <v>3745</v>
      </c>
      <c r="L1202" s="58" t="s">
        <v>3752</v>
      </c>
      <c r="M1202" s="48" t="s">
        <v>10</v>
      </c>
      <c r="N1202" s="60">
        <v>44194</v>
      </c>
      <c r="O1202" s="60">
        <v>43262</v>
      </c>
      <c r="P1202" s="60">
        <v>43585</v>
      </c>
      <c r="Q1202" s="61">
        <v>59047.32</v>
      </c>
      <c r="R1202" s="62">
        <v>0.65</v>
      </c>
      <c r="S1202" s="61" t="s">
        <v>226</v>
      </c>
      <c r="T1202" s="61">
        <v>38380.76</v>
      </c>
    </row>
    <row r="1203" spans="2:20" s="11" customFormat="1" ht="193.5" customHeight="1" x14ac:dyDescent="0.2">
      <c r="B1203" s="350"/>
      <c r="C1203" s="351"/>
      <c r="D1203" s="316"/>
      <c r="E1203" s="319"/>
      <c r="F1203" s="59" t="s">
        <v>3747</v>
      </c>
      <c r="G1203" s="57" t="s">
        <v>556</v>
      </c>
      <c r="H1203" s="58" t="s">
        <v>4808</v>
      </c>
      <c r="I1203" s="194" t="s">
        <v>3750</v>
      </c>
      <c r="J1203" s="59" t="s">
        <v>1151</v>
      </c>
      <c r="K1203" s="59" t="s">
        <v>3745</v>
      </c>
      <c r="L1203" s="58" t="s">
        <v>3753</v>
      </c>
      <c r="M1203" s="48" t="s">
        <v>19</v>
      </c>
      <c r="N1203" s="60">
        <v>44195</v>
      </c>
      <c r="O1203" s="60">
        <v>43009</v>
      </c>
      <c r="P1203" s="60">
        <v>44926</v>
      </c>
      <c r="Q1203" s="61">
        <v>267228.57</v>
      </c>
      <c r="R1203" s="62">
        <v>0.65</v>
      </c>
      <c r="S1203" s="61" t="s">
        <v>226</v>
      </c>
      <c r="T1203" s="61">
        <v>173698.58</v>
      </c>
    </row>
    <row r="1204" spans="2:20" s="11" customFormat="1" ht="193.5" customHeight="1" x14ac:dyDescent="0.2">
      <c r="B1204" s="350"/>
      <c r="C1204" s="351"/>
      <c r="D1204" s="316"/>
      <c r="E1204" s="319"/>
      <c r="F1204" s="52" t="s">
        <v>3747</v>
      </c>
      <c r="G1204" s="50" t="s">
        <v>555</v>
      </c>
      <c r="H1204" s="51" t="s">
        <v>4225</v>
      </c>
      <c r="I1204" s="193" t="s">
        <v>4226</v>
      </c>
      <c r="J1204" s="52" t="s">
        <v>1151</v>
      </c>
      <c r="K1204" s="52" t="s">
        <v>3745</v>
      </c>
      <c r="L1204" s="51" t="s">
        <v>4231</v>
      </c>
      <c r="M1204" s="49" t="s">
        <v>10</v>
      </c>
      <c r="N1204" s="53">
        <v>44263</v>
      </c>
      <c r="O1204" s="53">
        <v>44409</v>
      </c>
      <c r="P1204" s="53">
        <v>45291</v>
      </c>
      <c r="Q1204" s="54">
        <v>382430.22</v>
      </c>
      <c r="R1204" s="55">
        <v>0.65</v>
      </c>
      <c r="S1204" s="54" t="s">
        <v>226</v>
      </c>
      <c r="T1204" s="54">
        <v>248579.63</v>
      </c>
    </row>
    <row r="1205" spans="2:20" s="11" customFormat="1" ht="219" customHeight="1" x14ac:dyDescent="0.2">
      <c r="B1205" s="350"/>
      <c r="C1205" s="351"/>
      <c r="D1205" s="316"/>
      <c r="E1205" s="319"/>
      <c r="F1205" s="52" t="s">
        <v>3747</v>
      </c>
      <c r="G1205" s="50" t="s">
        <v>555</v>
      </c>
      <c r="H1205" s="51" t="s">
        <v>4227</v>
      </c>
      <c r="I1205" s="193" t="s">
        <v>4228</v>
      </c>
      <c r="J1205" s="52" t="s">
        <v>1151</v>
      </c>
      <c r="K1205" s="52" t="s">
        <v>3745</v>
      </c>
      <c r="L1205" s="51" t="s">
        <v>4232</v>
      </c>
      <c r="M1205" s="49" t="s">
        <v>10</v>
      </c>
      <c r="N1205" s="53">
        <v>44260</v>
      </c>
      <c r="O1205" s="53">
        <v>44110</v>
      </c>
      <c r="P1205" s="53">
        <v>45291</v>
      </c>
      <c r="Q1205" s="54">
        <v>46575.55</v>
      </c>
      <c r="R1205" s="55">
        <v>0.65</v>
      </c>
      <c r="S1205" s="54" t="s">
        <v>226</v>
      </c>
      <c r="T1205" s="54">
        <v>30274.1</v>
      </c>
    </row>
    <row r="1206" spans="2:20" s="11" customFormat="1" ht="219" customHeight="1" thickBot="1" x14ac:dyDescent="0.25">
      <c r="B1206" s="350"/>
      <c r="C1206" s="351"/>
      <c r="D1206" s="316"/>
      <c r="E1206" s="319"/>
      <c r="F1206" s="59" t="s">
        <v>3747</v>
      </c>
      <c r="G1206" s="57" t="s">
        <v>557</v>
      </c>
      <c r="H1206" s="58" t="s">
        <v>4229</v>
      </c>
      <c r="I1206" s="194" t="s">
        <v>4230</v>
      </c>
      <c r="J1206" s="59" t="s">
        <v>1151</v>
      </c>
      <c r="K1206" s="59" t="s">
        <v>3745</v>
      </c>
      <c r="L1206" s="58" t="s">
        <v>4233</v>
      </c>
      <c r="M1206" s="48" t="s">
        <v>7</v>
      </c>
      <c r="N1206" s="60">
        <v>44279</v>
      </c>
      <c r="O1206" s="60">
        <v>42943</v>
      </c>
      <c r="P1206" s="60">
        <v>45291</v>
      </c>
      <c r="Q1206" s="61">
        <v>564424.91</v>
      </c>
      <c r="R1206" s="62">
        <v>0.65</v>
      </c>
      <c r="S1206" s="61" t="s">
        <v>226</v>
      </c>
      <c r="T1206" s="61">
        <v>366876.2</v>
      </c>
    </row>
    <row r="1207" spans="2:20" s="11" customFormat="1" ht="42.75" customHeight="1" thickBot="1" x14ac:dyDescent="0.25">
      <c r="B1207" s="350"/>
      <c r="C1207" s="351"/>
      <c r="D1207" s="316"/>
      <c r="E1207" s="328" t="s">
        <v>3751</v>
      </c>
      <c r="F1207" s="296"/>
      <c r="G1207" s="296"/>
      <c r="H1207" s="296"/>
      <c r="I1207" s="296"/>
      <c r="J1207" s="309"/>
      <c r="K1207" s="70">
        <f>COUNTA(K1202:K1206)</f>
        <v>5</v>
      </c>
      <c r="L1207" s="295"/>
      <c r="M1207" s="296"/>
      <c r="N1207" s="296"/>
      <c r="O1207" s="296"/>
      <c r="P1207" s="296"/>
      <c r="Q1207" s="72">
        <f>SUM(Q1202:Q1206)</f>
        <v>1319706.57</v>
      </c>
      <c r="R1207" s="321"/>
      <c r="S1207" s="322"/>
      <c r="T1207" s="71">
        <f>SUM(T1202:T1206)</f>
        <v>857809.27</v>
      </c>
    </row>
    <row r="1208" spans="2:20" s="11" customFormat="1" ht="247.5" customHeight="1" x14ac:dyDescent="0.2">
      <c r="B1208" s="350"/>
      <c r="C1208" s="351"/>
      <c r="D1208" s="316"/>
      <c r="E1208" s="83" t="s">
        <v>1051</v>
      </c>
      <c r="F1208" s="83" t="s">
        <v>1152</v>
      </c>
      <c r="G1208" s="81" t="s">
        <v>1816</v>
      </c>
      <c r="H1208" s="82" t="s">
        <v>1209</v>
      </c>
      <c r="I1208" s="83" t="s">
        <v>1210</v>
      </c>
      <c r="J1208" s="80" t="s">
        <v>1151</v>
      </c>
      <c r="K1208" s="80" t="s">
        <v>1050</v>
      </c>
      <c r="L1208" s="82" t="s">
        <v>1211</v>
      </c>
      <c r="M1208" s="76" t="s">
        <v>30</v>
      </c>
      <c r="N1208" s="145">
        <v>43033</v>
      </c>
      <c r="O1208" s="145">
        <v>43045</v>
      </c>
      <c r="P1208" s="145">
        <v>43465</v>
      </c>
      <c r="Q1208" s="86">
        <v>20422.5</v>
      </c>
      <c r="R1208" s="79">
        <v>0.6</v>
      </c>
      <c r="S1208" s="87" t="s">
        <v>226</v>
      </c>
      <c r="T1208" s="87">
        <v>12253.49</v>
      </c>
    </row>
    <row r="1209" spans="2:20" s="11" customFormat="1" ht="247.5" customHeight="1" x14ac:dyDescent="0.2">
      <c r="B1209" s="350"/>
      <c r="C1209" s="351"/>
      <c r="D1209" s="316"/>
      <c r="E1209" s="325" t="s">
        <v>1175</v>
      </c>
      <c r="F1209" s="49" t="s">
        <v>1212</v>
      </c>
      <c r="G1209" s="50" t="s">
        <v>1933</v>
      </c>
      <c r="H1209" s="51" t="s">
        <v>1214</v>
      </c>
      <c r="I1209" s="49" t="s">
        <v>1216</v>
      </c>
      <c r="J1209" s="52" t="s">
        <v>1151</v>
      </c>
      <c r="K1209" s="52" t="s">
        <v>1050</v>
      </c>
      <c r="L1209" s="51" t="s">
        <v>1218</v>
      </c>
      <c r="M1209" s="49" t="s">
        <v>22</v>
      </c>
      <c r="N1209" s="53">
        <v>43041</v>
      </c>
      <c r="O1209" s="53">
        <v>43080</v>
      </c>
      <c r="P1209" s="53">
        <v>43635</v>
      </c>
      <c r="Q1209" s="91">
        <v>94187.79</v>
      </c>
      <c r="R1209" s="55">
        <v>0.3</v>
      </c>
      <c r="S1209" s="54" t="s">
        <v>226</v>
      </c>
      <c r="T1209" s="54">
        <v>28256.34</v>
      </c>
    </row>
    <row r="1210" spans="2:20" s="11" customFormat="1" ht="247.5" customHeight="1" x14ac:dyDescent="0.2">
      <c r="B1210" s="350"/>
      <c r="C1210" s="351"/>
      <c r="D1210" s="316"/>
      <c r="E1210" s="324"/>
      <c r="F1210" s="49" t="s">
        <v>1213</v>
      </c>
      <c r="G1210" s="50" t="s">
        <v>1817</v>
      </c>
      <c r="H1210" s="51" t="s">
        <v>1215</v>
      </c>
      <c r="I1210" s="49" t="s">
        <v>1217</v>
      </c>
      <c r="J1210" s="52" t="s">
        <v>1151</v>
      </c>
      <c r="K1210" s="52" t="s">
        <v>1050</v>
      </c>
      <c r="L1210" s="51" t="s">
        <v>1219</v>
      </c>
      <c r="M1210" s="49" t="s">
        <v>7</v>
      </c>
      <c r="N1210" s="53">
        <v>43041</v>
      </c>
      <c r="O1210" s="53">
        <v>42926</v>
      </c>
      <c r="P1210" s="53">
        <v>43251</v>
      </c>
      <c r="Q1210" s="91">
        <v>97515.97</v>
      </c>
      <c r="R1210" s="55">
        <v>0.5</v>
      </c>
      <c r="S1210" s="54" t="s">
        <v>226</v>
      </c>
      <c r="T1210" s="54">
        <v>48757.98</v>
      </c>
    </row>
    <row r="1211" spans="2:20" s="11" customFormat="1" ht="247.5" customHeight="1" x14ac:dyDescent="0.2">
      <c r="B1211" s="350"/>
      <c r="C1211" s="351"/>
      <c r="D1211" s="316"/>
      <c r="E1211" s="324"/>
      <c r="F1211" s="49" t="s">
        <v>1152</v>
      </c>
      <c r="G1211" s="50" t="s">
        <v>1818</v>
      </c>
      <c r="H1211" s="51" t="s">
        <v>1159</v>
      </c>
      <c r="I1211" s="49" t="s">
        <v>1163</v>
      </c>
      <c r="J1211" s="52" t="s">
        <v>1151</v>
      </c>
      <c r="K1211" s="52" t="s">
        <v>1050</v>
      </c>
      <c r="L1211" s="51" t="s">
        <v>1159</v>
      </c>
      <c r="M1211" s="49" t="s">
        <v>792</v>
      </c>
      <c r="N1211" s="53">
        <v>43033</v>
      </c>
      <c r="O1211" s="53">
        <v>42858</v>
      </c>
      <c r="P1211" s="53">
        <v>43449</v>
      </c>
      <c r="Q1211" s="91">
        <v>98714.45</v>
      </c>
      <c r="R1211" s="55">
        <v>0.6</v>
      </c>
      <c r="S1211" s="54" t="s">
        <v>226</v>
      </c>
      <c r="T1211" s="54">
        <v>59228.67</v>
      </c>
    </row>
    <row r="1212" spans="2:20" s="11" customFormat="1" ht="247.5" customHeight="1" x14ac:dyDescent="0.2">
      <c r="B1212" s="350"/>
      <c r="C1212" s="351"/>
      <c r="D1212" s="316"/>
      <c r="E1212" s="324"/>
      <c r="F1212" s="49" t="s">
        <v>1152</v>
      </c>
      <c r="G1212" s="50" t="s">
        <v>1819</v>
      </c>
      <c r="H1212" s="51" t="s">
        <v>1160</v>
      </c>
      <c r="I1212" s="49" t="s">
        <v>1164</v>
      </c>
      <c r="J1212" s="52" t="s">
        <v>1151</v>
      </c>
      <c r="K1212" s="52" t="s">
        <v>1050</v>
      </c>
      <c r="L1212" s="51" t="s">
        <v>1160</v>
      </c>
      <c r="M1212" s="49" t="s">
        <v>792</v>
      </c>
      <c r="N1212" s="53">
        <v>43033</v>
      </c>
      <c r="O1212" s="53">
        <v>42902</v>
      </c>
      <c r="P1212" s="53">
        <v>43631</v>
      </c>
      <c r="Q1212" s="91">
        <v>73629.259999999995</v>
      </c>
      <c r="R1212" s="55">
        <v>0.6</v>
      </c>
      <c r="S1212" s="54" t="s">
        <v>226</v>
      </c>
      <c r="T1212" s="54">
        <v>44177.55</v>
      </c>
    </row>
    <row r="1213" spans="2:20" s="11" customFormat="1" ht="247.5" customHeight="1" x14ac:dyDescent="0.2">
      <c r="B1213" s="350"/>
      <c r="C1213" s="351"/>
      <c r="D1213" s="316"/>
      <c r="E1213" s="324"/>
      <c r="F1213" s="49" t="s">
        <v>1212</v>
      </c>
      <c r="G1213" s="50" t="s">
        <v>1820</v>
      </c>
      <c r="H1213" s="51" t="s">
        <v>1220</v>
      </c>
      <c r="I1213" s="49" t="s">
        <v>1221</v>
      </c>
      <c r="J1213" s="52" t="s">
        <v>1151</v>
      </c>
      <c r="K1213" s="52" t="s">
        <v>1050</v>
      </c>
      <c r="L1213" s="51" t="s">
        <v>3460</v>
      </c>
      <c r="M1213" s="49" t="s">
        <v>22</v>
      </c>
      <c r="N1213" s="53">
        <v>43041</v>
      </c>
      <c r="O1213" s="53">
        <v>42902</v>
      </c>
      <c r="P1213" s="53">
        <v>43601</v>
      </c>
      <c r="Q1213" s="91">
        <v>81326.399999999994</v>
      </c>
      <c r="R1213" s="55">
        <v>0.5</v>
      </c>
      <c r="S1213" s="54" t="s">
        <v>226</v>
      </c>
      <c r="T1213" s="54">
        <v>40663.199999999997</v>
      </c>
    </row>
    <row r="1214" spans="2:20" s="11" customFormat="1" ht="247.5" customHeight="1" x14ac:dyDescent="0.2">
      <c r="B1214" s="350"/>
      <c r="C1214" s="351"/>
      <c r="D1214" s="316"/>
      <c r="E1214" s="324"/>
      <c r="F1214" s="49" t="s">
        <v>1152</v>
      </c>
      <c r="G1214" s="50" t="s">
        <v>1821</v>
      </c>
      <c r="H1214" s="51" t="s">
        <v>1161</v>
      </c>
      <c r="I1214" s="49" t="s">
        <v>1165</v>
      </c>
      <c r="J1214" s="52" t="s">
        <v>1151</v>
      </c>
      <c r="K1214" s="52" t="s">
        <v>1050</v>
      </c>
      <c r="L1214" s="51" t="s">
        <v>3461</v>
      </c>
      <c r="M1214" s="49" t="s">
        <v>30</v>
      </c>
      <c r="N1214" s="53">
        <v>43033</v>
      </c>
      <c r="O1214" s="53">
        <v>42917</v>
      </c>
      <c r="P1214" s="53">
        <v>43646</v>
      </c>
      <c r="Q1214" s="91">
        <v>38656.32</v>
      </c>
      <c r="R1214" s="55">
        <v>0.6</v>
      </c>
      <c r="S1214" s="54" t="s">
        <v>226</v>
      </c>
      <c r="T1214" s="54">
        <v>23193.79</v>
      </c>
    </row>
    <row r="1215" spans="2:20" s="11" customFormat="1" ht="247.5" customHeight="1" x14ac:dyDescent="0.2">
      <c r="B1215" s="350"/>
      <c r="C1215" s="351"/>
      <c r="D1215" s="316"/>
      <c r="E1215" s="326"/>
      <c r="F1215" s="48" t="s">
        <v>1152</v>
      </c>
      <c r="G1215" s="57" t="s">
        <v>1934</v>
      </c>
      <c r="H1215" s="58" t="s">
        <v>1162</v>
      </c>
      <c r="I1215" s="48" t="s">
        <v>1166</v>
      </c>
      <c r="J1215" s="59" t="s">
        <v>1151</v>
      </c>
      <c r="K1215" s="59" t="s">
        <v>1050</v>
      </c>
      <c r="L1215" s="58" t="s">
        <v>1162</v>
      </c>
      <c r="M1215" s="49" t="s">
        <v>30</v>
      </c>
      <c r="N1215" s="53">
        <v>43033</v>
      </c>
      <c r="O1215" s="53">
        <v>42917</v>
      </c>
      <c r="P1215" s="53">
        <v>43465</v>
      </c>
      <c r="Q1215" s="97">
        <v>29537.63</v>
      </c>
      <c r="R1215" s="62">
        <v>0.5</v>
      </c>
      <c r="S1215" s="61" t="s">
        <v>226</v>
      </c>
      <c r="T1215" s="61">
        <v>14768.81</v>
      </c>
    </row>
    <row r="1216" spans="2:20" s="11" customFormat="1" ht="247.5" customHeight="1" x14ac:dyDescent="0.2">
      <c r="B1216" s="350"/>
      <c r="C1216" s="351"/>
      <c r="D1216" s="316"/>
      <c r="E1216" s="325" t="s">
        <v>1051</v>
      </c>
      <c r="F1216" s="49" t="s">
        <v>1659</v>
      </c>
      <c r="G1216" s="50" t="s">
        <v>1056</v>
      </c>
      <c r="H1216" s="51" t="s">
        <v>1058</v>
      </c>
      <c r="I1216" s="49" t="s">
        <v>1052</v>
      </c>
      <c r="J1216" s="52" t="s">
        <v>1151</v>
      </c>
      <c r="K1216" s="52" t="s">
        <v>1050</v>
      </c>
      <c r="L1216" s="51" t="s">
        <v>1062</v>
      </c>
      <c r="M1216" s="49" t="s">
        <v>10</v>
      </c>
      <c r="N1216" s="53">
        <v>42914</v>
      </c>
      <c r="O1216" s="53">
        <v>42412</v>
      </c>
      <c r="P1216" s="53">
        <v>44196</v>
      </c>
      <c r="Q1216" s="54">
        <v>105525.4</v>
      </c>
      <c r="R1216" s="55">
        <v>0.8</v>
      </c>
      <c r="S1216" s="54" t="s">
        <v>226</v>
      </c>
      <c r="T1216" s="54">
        <v>84420.32</v>
      </c>
    </row>
    <row r="1217" spans="2:20" s="11" customFormat="1" ht="247.5" customHeight="1" x14ac:dyDescent="0.2">
      <c r="B1217" s="350"/>
      <c r="C1217" s="351"/>
      <c r="D1217" s="316"/>
      <c r="E1217" s="324"/>
      <c r="F1217" s="49" t="s">
        <v>1659</v>
      </c>
      <c r="G1217" s="50" t="s">
        <v>1057</v>
      </c>
      <c r="H1217" s="51" t="s">
        <v>1059</v>
      </c>
      <c r="I1217" s="49" t="s">
        <v>1053</v>
      </c>
      <c r="J1217" s="52" t="s">
        <v>1151</v>
      </c>
      <c r="K1217" s="52" t="s">
        <v>1050</v>
      </c>
      <c r="L1217" s="51" t="s">
        <v>1063</v>
      </c>
      <c r="M1217" s="49" t="s">
        <v>13</v>
      </c>
      <c r="N1217" s="53">
        <v>42914</v>
      </c>
      <c r="O1217" s="53">
        <v>42736</v>
      </c>
      <c r="P1217" s="53">
        <v>44561</v>
      </c>
      <c r="Q1217" s="54">
        <v>126562.5</v>
      </c>
      <c r="R1217" s="55">
        <v>0.8</v>
      </c>
      <c r="S1217" s="54" t="s">
        <v>226</v>
      </c>
      <c r="T1217" s="54">
        <v>101250</v>
      </c>
    </row>
    <row r="1218" spans="2:20" s="11" customFormat="1" ht="247.5" customHeight="1" x14ac:dyDescent="0.2">
      <c r="B1218" s="350"/>
      <c r="C1218" s="351"/>
      <c r="D1218" s="316"/>
      <c r="E1218" s="324"/>
      <c r="F1218" s="49" t="s">
        <v>1659</v>
      </c>
      <c r="G1218" s="50" t="s">
        <v>1925</v>
      </c>
      <c r="H1218" s="51" t="s">
        <v>1060</v>
      </c>
      <c r="I1218" s="49" t="s">
        <v>1054</v>
      </c>
      <c r="J1218" s="52" t="s">
        <v>1151</v>
      </c>
      <c r="K1218" s="52" t="s">
        <v>1050</v>
      </c>
      <c r="L1218" s="51" t="s">
        <v>1064</v>
      </c>
      <c r="M1218" s="49" t="s">
        <v>19</v>
      </c>
      <c r="N1218" s="53">
        <v>42914</v>
      </c>
      <c r="O1218" s="53">
        <v>42248</v>
      </c>
      <c r="P1218" s="53">
        <v>44957</v>
      </c>
      <c r="Q1218" s="54">
        <v>114351.84</v>
      </c>
      <c r="R1218" s="55">
        <v>0.8</v>
      </c>
      <c r="S1218" s="54" t="s">
        <v>226</v>
      </c>
      <c r="T1218" s="54">
        <v>91481.5</v>
      </c>
    </row>
    <row r="1219" spans="2:20" s="11" customFormat="1" ht="231.75" customHeight="1" x14ac:dyDescent="0.2">
      <c r="B1219" s="350"/>
      <c r="C1219" s="351"/>
      <c r="D1219" s="316"/>
      <c r="E1219" s="324"/>
      <c r="F1219" s="49" t="s">
        <v>1659</v>
      </c>
      <c r="G1219" s="50" t="s">
        <v>1925</v>
      </c>
      <c r="H1219" s="51" t="s">
        <v>1061</v>
      </c>
      <c r="I1219" s="49" t="s">
        <v>1055</v>
      </c>
      <c r="J1219" s="52" t="s">
        <v>1151</v>
      </c>
      <c r="K1219" s="52" t="s">
        <v>1050</v>
      </c>
      <c r="L1219" s="51" t="s">
        <v>1065</v>
      </c>
      <c r="M1219" s="49" t="s">
        <v>7</v>
      </c>
      <c r="N1219" s="53">
        <v>42914</v>
      </c>
      <c r="O1219" s="53">
        <v>42248</v>
      </c>
      <c r="P1219" s="53">
        <v>44957</v>
      </c>
      <c r="Q1219" s="54">
        <v>102136.94</v>
      </c>
      <c r="R1219" s="55">
        <v>0.8</v>
      </c>
      <c r="S1219" s="54" t="s">
        <v>226</v>
      </c>
      <c r="T1219" s="54">
        <v>81709.56</v>
      </c>
    </row>
    <row r="1220" spans="2:20" s="11" customFormat="1" ht="231.75" customHeight="1" x14ac:dyDescent="0.2">
      <c r="B1220" s="350"/>
      <c r="C1220" s="351"/>
      <c r="D1220" s="316"/>
      <c r="E1220" s="324"/>
      <c r="F1220" s="49" t="s">
        <v>1427</v>
      </c>
      <c r="G1220" s="50" t="s">
        <v>1940</v>
      </c>
      <c r="H1220" s="51" t="s">
        <v>2273</v>
      </c>
      <c r="I1220" s="49" t="s">
        <v>1439</v>
      </c>
      <c r="J1220" s="52" t="s">
        <v>1151</v>
      </c>
      <c r="K1220" s="52" t="s">
        <v>1050</v>
      </c>
      <c r="L1220" s="51" t="s">
        <v>1429</v>
      </c>
      <c r="M1220" s="49" t="s">
        <v>95</v>
      </c>
      <c r="N1220" s="53">
        <v>43159</v>
      </c>
      <c r="O1220" s="53">
        <v>42992</v>
      </c>
      <c r="P1220" s="53">
        <v>43465</v>
      </c>
      <c r="Q1220" s="54">
        <v>50198.86</v>
      </c>
      <c r="R1220" s="55">
        <v>0.6</v>
      </c>
      <c r="S1220" s="54" t="s">
        <v>226</v>
      </c>
      <c r="T1220" s="54">
        <v>30119.32</v>
      </c>
    </row>
    <row r="1221" spans="2:20" s="11" customFormat="1" ht="231.75" customHeight="1" x14ac:dyDescent="0.2">
      <c r="B1221" s="350"/>
      <c r="C1221" s="351"/>
      <c r="D1221" s="316"/>
      <c r="E1221" s="324"/>
      <c r="F1221" s="49" t="s">
        <v>1432</v>
      </c>
      <c r="G1221" s="50" t="s">
        <v>1823</v>
      </c>
      <c r="H1221" s="51" t="s">
        <v>1440</v>
      </c>
      <c r="I1221" s="49" t="s">
        <v>1441</v>
      </c>
      <c r="J1221" s="52" t="s">
        <v>1151</v>
      </c>
      <c r="K1221" s="52" t="s">
        <v>1050</v>
      </c>
      <c r="L1221" s="51" t="s">
        <v>1434</v>
      </c>
      <c r="M1221" s="49" t="s">
        <v>19</v>
      </c>
      <c r="N1221" s="53">
        <v>43159</v>
      </c>
      <c r="O1221" s="53">
        <v>42991</v>
      </c>
      <c r="P1221" s="53">
        <v>43721</v>
      </c>
      <c r="Q1221" s="54">
        <v>53351.74</v>
      </c>
      <c r="R1221" s="55">
        <v>0.3</v>
      </c>
      <c r="S1221" s="54" t="s">
        <v>226</v>
      </c>
      <c r="T1221" s="54">
        <v>16005.52</v>
      </c>
    </row>
    <row r="1222" spans="2:20" s="11" customFormat="1" ht="211.5" customHeight="1" x14ac:dyDescent="0.2">
      <c r="B1222" s="350"/>
      <c r="C1222" s="351"/>
      <c r="D1222" s="316"/>
      <c r="E1222" s="324"/>
      <c r="F1222" s="49" t="s">
        <v>1212</v>
      </c>
      <c r="G1222" s="50" t="s">
        <v>1824</v>
      </c>
      <c r="H1222" s="51" t="s">
        <v>1694</v>
      </c>
      <c r="I1222" s="49" t="s">
        <v>1695</v>
      </c>
      <c r="J1222" s="52" t="s">
        <v>1151</v>
      </c>
      <c r="K1222" s="52" t="s">
        <v>1050</v>
      </c>
      <c r="L1222" s="51" t="s">
        <v>1696</v>
      </c>
      <c r="M1222" s="49" t="s">
        <v>16</v>
      </c>
      <c r="N1222" s="53">
        <v>43384</v>
      </c>
      <c r="O1222" s="53">
        <v>43039</v>
      </c>
      <c r="P1222" s="53">
        <v>43769</v>
      </c>
      <c r="Q1222" s="54">
        <v>51855.360000000001</v>
      </c>
      <c r="R1222" s="55">
        <v>0.3</v>
      </c>
      <c r="S1222" s="54" t="s">
        <v>226</v>
      </c>
      <c r="T1222" s="54">
        <v>15556.61</v>
      </c>
    </row>
    <row r="1223" spans="2:20" s="11" customFormat="1" ht="211.5" customHeight="1" x14ac:dyDescent="0.2">
      <c r="B1223" s="350"/>
      <c r="C1223" s="351"/>
      <c r="D1223" s="316"/>
      <c r="E1223" s="324"/>
      <c r="F1223" s="49" t="s">
        <v>1152</v>
      </c>
      <c r="G1223" s="50" t="s">
        <v>1825</v>
      </c>
      <c r="H1223" s="51" t="s">
        <v>1442</v>
      </c>
      <c r="I1223" s="49" t="s">
        <v>1443</v>
      </c>
      <c r="J1223" s="52" t="s">
        <v>1151</v>
      </c>
      <c r="K1223" s="52" t="s">
        <v>1050</v>
      </c>
      <c r="L1223" s="51" t="s">
        <v>1436</v>
      </c>
      <c r="M1223" s="49" t="s">
        <v>792</v>
      </c>
      <c r="N1223" s="53">
        <v>43187</v>
      </c>
      <c r="O1223" s="53">
        <v>43146</v>
      </c>
      <c r="P1223" s="53">
        <v>43723</v>
      </c>
      <c r="Q1223" s="54">
        <v>74954.38</v>
      </c>
      <c r="R1223" s="55">
        <v>0.6</v>
      </c>
      <c r="S1223" s="54" t="s">
        <v>226</v>
      </c>
      <c r="T1223" s="54">
        <v>44972.63</v>
      </c>
    </row>
    <row r="1224" spans="2:20" s="11" customFormat="1" ht="211.5" customHeight="1" x14ac:dyDescent="0.2">
      <c r="B1224" s="350"/>
      <c r="C1224" s="351"/>
      <c r="D1224" s="316"/>
      <c r="E1224" s="324"/>
      <c r="F1224" s="49" t="s">
        <v>1328</v>
      </c>
      <c r="G1224" s="50" t="s">
        <v>1935</v>
      </c>
      <c r="H1224" s="51" t="s">
        <v>1333</v>
      </c>
      <c r="I1224" s="49" t="s">
        <v>1334</v>
      </c>
      <c r="J1224" s="52" t="s">
        <v>1151</v>
      </c>
      <c r="K1224" s="52" t="s">
        <v>1050</v>
      </c>
      <c r="L1224" s="51" t="s">
        <v>1330</v>
      </c>
      <c r="M1224" s="49" t="s">
        <v>2157</v>
      </c>
      <c r="N1224" s="53">
        <v>43133</v>
      </c>
      <c r="O1224" s="53">
        <v>43009</v>
      </c>
      <c r="P1224" s="53">
        <v>43738</v>
      </c>
      <c r="Q1224" s="54">
        <v>35300.57</v>
      </c>
      <c r="R1224" s="55">
        <v>0.4</v>
      </c>
      <c r="S1224" s="54" t="s">
        <v>226</v>
      </c>
      <c r="T1224" s="54">
        <v>14120.23</v>
      </c>
    </row>
    <row r="1225" spans="2:20" s="11" customFormat="1" ht="201.75" customHeight="1" x14ac:dyDescent="0.2">
      <c r="B1225" s="350"/>
      <c r="C1225" s="351"/>
      <c r="D1225" s="316"/>
      <c r="E1225" s="324"/>
      <c r="F1225" s="49" t="s">
        <v>1212</v>
      </c>
      <c r="G1225" s="50" t="s">
        <v>1826</v>
      </c>
      <c r="H1225" s="51" t="s">
        <v>1335</v>
      </c>
      <c r="I1225" s="49" t="s">
        <v>1336</v>
      </c>
      <c r="J1225" s="52" t="s">
        <v>1151</v>
      </c>
      <c r="K1225" s="52" t="s">
        <v>1050</v>
      </c>
      <c r="L1225" s="51" t="s">
        <v>1331</v>
      </c>
      <c r="M1225" s="49" t="s">
        <v>7</v>
      </c>
      <c r="N1225" s="53">
        <v>43133</v>
      </c>
      <c r="O1225" s="53">
        <v>43262</v>
      </c>
      <c r="P1225" s="53">
        <v>43809</v>
      </c>
      <c r="Q1225" s="54">
        <v>87650.3</v>
      </c>
      <c r="R1225" s="55">
        <v>0.6</v>
      </c>
      <c r="S1225" s="54" t="s">
        <v>226</v>
      </c>
      <c r="T1225" s="54">
        <v>52590.18</v>
      </c>
    </row>
    <row r="1226" spans="2:20" s="11" customFormat="1" ht="201.75" customHeight="1" x14ac:dyDescent="0.2">
      <c r="B1226" s="350"/>
      <c r="C1226" s="351"/>
      <c r="D1226" s="316"/>
      <c r="E1226" s="324"/>
      <c r="F1226" s="49" t="s">
        <v>1212</v>
      </c>
      <c r="G1226" s="50" t="s">
        <v>1837</v>
      </c>
      <c r="H1226" s="51" t="s">
        <v>1337</v>
      </c>
      <c r="I1226" s="49" t="s">
        <v>1338</v>
      </c>
      <c r="J1226" s="52" t="s">
        <v>1151</v>
      </c>
      <c r="K1226" s="52" t="s">
        <v>1050</v>
      </c>
      <c r="L1226" s="51" t="s">
        <v>2966</v>
      </c>
      <c r="M1226" s="49" t="s">
        <v>10</v>
      </c>
      <c r="N1226" s="53">
        <v>43133</v>
      </c>
      <c r="O1226" s="53">
        <v>43105</v>
      </c>
      <c r="P1226" s="53">
        <v>43646</v>
      </c>
      <c r="Q1226" s="54">
        <v>62411.69</v>
      </c>
      <c r="R1226" s="55">
        <v>0.6</v>
      </c>
      <c r="S1226" s="54" t="s">
        <v>226</v>
      </c>
      <c r="T1226" s="54">
        <v>37447.01</v>
      </c>
    </row>
    <row r="1227" spans="2:20" s="11" customFormat="1" ht="201.75" customHeight="1" x14ac:dyDescent="0.2">
      <c r="B1227" s="350"/>
      <c r="C1227" s="351"/>
      <c r="D1227" s="316"/>
      <c r="E1227" s="324"/>
      <c r="F1227" s="49" t="s">
        <v>1152</v>
      </c>
      <c r="G1227" s="50" t="s">
        <v>1936</v>
      </c>
      <c r="H1227" s="51" t="s">
        <v>1339</v>
      </c>
      <c r="I1227" s="49" t="s">
        <v>1340</v>
      </c>
      <c r="J1227" s="52" t="s">
        <v>1151</v>
      </c>
      <c r="K1227" s="52" t="s">
        <v>1050</v>
      </c>
      <c r="L1227" s="51" t="s">
        <v>1332</v>
      </c>
      <c r="M1227" s="49" t="s">
        <v>30</v>
      </c>
      <c r="N1227" s="53">
        <v>43133</v>
      </c>
      <c r="O1227" s="53">
        <v>43460</v>
      </c>
      <c r="P1227" s="53">
        <v>44165</v>
      </c>
      <c r="Q1227" s="54">
        <v>99564.09</v>
      </c>
      <c r="R1227" s="55">
        <v>0.6</v>
      </c>
      <c r="S1227" s="54" t="s">
        <v>226</v>
      </c>
      <c r="T1227" s="54">
        <v>59738.46</v>
      </c>
    </row>
    <row r="1228" spans="2:20" s="11" customFormat="1" ht="114" customHeight="1" x14ac:dyDescent="0.2">
      <c r="B1228" s="350"/>
      <c r="C1228" s="351"/>
      <c r="D1228" s="316"/>
      <c r="E1228" s="324"/>
      <c r="F1228" s="49" t="s">
        <v>1427</v>
      </c>
      <c r="G1228" s="50" t="s">
        <v>1828</v>
      </c>
      <c r="H1228" s="51" t="s">
        <v>1437</v>
      </c>
      <c r="I1228" s="49" t="s">
        <v>1438</v>
      </c>
      <c r="J1228" s="52" t="s">
        <v>1151</v>
      </c>
      <c r="K1228" s="52" t="s">
        <v>1050</v>
      </c>
      <c r="L1228" s="51" t="s">
        <v>1431</v>
      </c>
      <c r="M1228" s="49" t="s">
        <v>177</v>
      </c>
      <c r="N1228" s="53">
        <v>43159</v>
      </c>
      <c r="O1228" s="53">
        <v>43222</v>
      </c>
      <c r="P1228" s="53">
        <v>43952</v>
      </c>
      <c r="Q1228" s="54">
        <v>64833.02</v>
      </c>
      <c r="R1228" s="55">
        <v>0.6</v>
      </c>
      <c r="S1228" s="54" t="s">
        <v>226</v>
      </c>
      <c r="T1228" s="54">
        <v>38899.81</v>
      </c>
    </row>
    <row r="1229" spans="2:20" s="11" customFormat="1" ht="261" customHeight="1" x14ac:dyDescent="0.2">
      <c r="B1229" s="350"/>
      <c r="C1229" s="351"/>
      <c r="D1229" s="316"/>
      <c r="E1229" s="324"/>
      <c r="F1229" s="49" t="s">
        <v>1427</v>
      </c>
      <c r="G1229" s="50" t="s">
        <v>1827</v>
      </c>
      <c r="H1229" s="51" t="s">
        <v>2967</v>
      </c>
      <c r="I1229" s="49" t="s">
        <v>1616</v>
      </c>
      <c r="J1229" s="52" t="s">
        <v>1151</v>
      </c>
      <c r="K1229" s="52" t="s">
        <v>1050</v>
      </c>
      <c r="L1229" s="51" t="s">
        <v>1609</v>
      </c>
      <c r="M1229" s="49" t="s">
        <v>95</v>
      </c>
      <c r="N1229" s="53">
        <v>43325</v>
      </c>
      <c r="O1229" s="53">
        <v>43374</v>
      </c>
      <c r="P1229" s="53">
        <v>44196</v>
      </c>
      <c r="Q1229" s="54">
        <v>77460.759999999995</v>
      </c>
      <c r="R1229" s="55">
        <v>0.6</v>
      </c>
      <c r="S1229" s="54" t="s">
        <v>226</v>
      </c>
      <c r="T1229" s="54">
        <v>46476.47</v>
      </c>
    </row>
    <row r="1230" spans="2:20" s="11" customFormat="1" ht="261" customHeight="1" x14ac:dyDescent="0.2">
      <c r="B1230" s="350"/>
      <c r="C1230" s="351"/>
      <c r="D1230" s="316"/>
      <c r="E1230" s="324"/>
      <c r="F1230" s="49" t="s">
        <v>1152</v>
      </c>
      <c r="G1230" s="50" t="s">
        <v>1838</v>
      </c>
      <c r="H1230" s="51" t="s">
        <v>1341</v>
      </c>
      <c r="I1230" s="49" t="s">
        <v>1342</v>
      </c>
      <c r="J1230" s="52" t="s">
        <v>1151</v>
      </c>
      <c r="K1230" s="52" t="s">
        <v>1050</v>
      </c>
      <c r="L1230" s="51" t="s">
        <v>1345</v>
      </c>
      <c r="M1230" s="49" t="s">
        <v>30</v>
      </c>
      <c r="N1230" s="53">
        <v>43133</v>
      </c>
      <c r="O1230" s="53">
        <v>43010</v>
      </c>
      <c r="P1230" s="53">
        <v>43739</v>
      </c>
      <c r="Q1230" s="54">
        <v>70746.34</v>
      </c>
      <c r="R1230" s="55">
        <v>0.5</v>
      </c>
      <c r="S1230" s="54" t="s">
        <v>226</v>
      </c>
      <c r="T1230" s="54">
        <v>35373.17</v>
      </c>
    </row>
    <row r="1231" spans="2:20" s="11" customFormat="1" ht="215.25" customHeight="1" x14ac:dyDescent="0.2">
      <c r="B1231" s="350"/>
      <c r="C1231" s="351"/>
      <c r="D1231" s="316"/>
      <c r="E1231" s="324"/>
      <c r="F1231" s="49" t="s">
        <v>1212</v>
      </c>
      <c r="G1231" s="50" t="s">
        <v>1839</v>
      </c>
      <c r="H1231" s="51" t="s">
        <v>1343</v>
      </c>
      <c r="I1231" s="49" t="s">
        <v>1344</v>
      </c>
      <c r="J1231" s="52" t="s">
        <v>1151</v>
      </c>
      <c r="K1231" s="52" t="s">
        <v>1050</v>
      </c>
      <c r="L1231" s="51" t="s">
        <v>1346</v>
      </c>
      <c r="M1231" s="49" t="s">
        <v>1</v>
      </c>
      <c r="N1231" s="53">
        <v>43133</v>
      </c>
      <c r="O1231" s="53">
        <v>43101</v>
      </c>
      <c r="P1231" s="53">
        <v>43830</v>
      </c>
      <c r="Q1231" s="54">
        <v>90628.74</v>
      </c>
      <c r="R1231" s="55">
        <v>0.5</v>
      </c>
      <c r="S1231" s="54" t="s">
        <v>226</v>
      </c>
      <c r="T1231" s="54">
        <v>45314.36</v>
      </c>
    </row>
    <row r="1232" spans="2:20" s="11" customFormat="1" ht="215.25" customHeight="1" x14ac:dyDescent="0.2">
      <c r="B1232" s="350"/>
      <c r="C1232" s="351"/>
      <c r="D1232" s="316"/>
      <c r="E1232" s="324"/>
      <c r="F1232" s="49" t="s">
        <v>1427</v>
      </c>
      <c r="G1232" s="50" t="s">
        <v>1937</v>
      </c>
      <c r="H1232" s="51" t="s">
        <v>1617</v>
      </c>
      <c r="I1232" s="49" t="s">
        <v>1618</v>
      </c>
      <c r="J1232" s="52" t="s">
        <v>1151</v>
      </c>
      <c r="K1232" s="52" t="s">
        <v>1050</v>
      </c>
      <c r="L1232" s="51" t="s">
        <v>1611</v>
      </c>
      <c r="M1232" s="49" t="s">
        <v>7</v>
      </c>
      <c r="N1232" s="53">
        <v>43272</v>
      </c>
      <c r="O1232" s="53">
        <v>43010</v>
      </c>
      <c r="P1232" s="53">
        <v>43644</v>
      </c>
      <c r="Q1232" s="54">
        <v>29501.59</v>
      </c>
      <c r="R1232" s="55">
        <v>0.5</v>
      </c>
      <c r="S1232" s="54" t="s">
        <v>226</v>
      </c>
      <c r="T1232" s="54">
        <v>14750.79</v>
      </c>
    </row>
    <row r="1233" spans="2:20" s="11" customFormat="1" ht="215.25" customHeight="1" x14ac:dyDescent="0.2">
      <c r="B1233" s="350"/>
      <c r="C1233" s="351"/>
      <c r="D1233" s="316"/>
      <c r="E1233" s="324"/>
      <c r="F1233" s="49" t="s">
        <v>1152</v>
      </c>
      <c r="G1233" s="50" t="s">
        <v>1829</v>
      </c>
      <c r="H1233" s="51" t="s">
        <v>1697</v>
      </c>
      <c r="I1233" s="49" t="s">
        <v>1698</v>
      </c>
      <c r="J1233" s="52" t="s">
        <v>1151</v>
      </c>
      <c r="K1233" s="52" t="s">
        <v>1050</v>
      </c>
      <c r="L1233" s="51" t="s">
        <v>1693</v>
      </c>
      <c r="M1233" s="49" t="s">
        <v>55</v>
      </c>
      <c r="N1233" s="53">
        <v>43395</v>
      </c>
      <c r="O1233" s="53">
        <v>43146</v>
      </c>
      <c r="P1233" s="53">
        <v>43875</v>
      </c>
      <c r="Q1233" s="54">
        <v>36136.81</v>
      </c>
      <c r="R1233" s="55">
        <v>0.4</v>
      </c>
      <c r="S1233" s="54" t="s">
        <v>226</v>
      </c>
      <c r="T1233" s="54">
        <v>14454.73</v>
      </c>
    </row>
    <row r="1234" spans="2:20" s="11" customFormat="1" ht="202.5" customHeight="1" x14ac:dyDescent="0.2">
      <c r="B1234" s="350"/>
      <c r="C1234" s="351"/>
      <c r="D1234" s="316"/>
      <c r="E1234" s="324"/>
      <c r="F1234" s="49" t="s">
        <v>1212</v>
      </c>
      <c r="G1234" s="50" t="s">
        <v>1830</v>
      </c>
      <c r="H1234" s="51" t="s">
        <v>2336</v>
      </c>
      <c r="I1234" s="49" t="s">
        <v>1531</v>
      </c>
      <c r="J1234" s="52" t="s">
        <v>1151</v>
      </c>
      <c r="K1234" s="52" t="s">
        <v>1050</v>
      </c>
      <c r="L1234" s="51" t="s">
        <v>3462</v>
      </c>
      <c r="M1234" s="49" t="s">
        <v>15</v>
      </c>
      <c r="N1234" s="53">
        <v>43259</v>
      </c>
      <c r="O1234" s="53">
        <v>43244</v>
      </c>
      <c r="P1234" s="53">
        <v>43792</v>
      </c>
      <c r="Q1234" s="54">
        <v>70698.740000000005</v>
      </c>
      <c r="R1234" s="55">
        <v>0.5</v>
      </c>
      <c r="S1234" s="54" t="s">
        <v>226</v>
      </c>
      <c r="T1234" s="54">
        <v>35349.370000000003</v>
      </c>
    </row>
    <row r="1235" spans="2:20" s="11" customFormat="1" ht="202.5" customHeight="1" x14ac:dyDescent="0.2">
      <c r="B1235" s="350"/>
      <c r="C1235" s="351"/>
      <c r="D1235" s="316"/>
      <c r="E1235" s="324"/>
      <c r="F1235" s="49" t="s">
        <v>1427</v>
      </c>
      <c r="G1235" s="50" t="s">
        <v>1840</v>
      </c>
      <c r="H1235" s="51" t="s">
        <v>2337</v>
      </c>
      <c r="I1235" s="49" t="s">
        <v>1619</v>
      </c>
      <c r="J1235" s="52" t="s">
        <v>1151</v>
      </c>
      <c r="K1235" s="52" t="s">
        <v>1050</v>
      </c>
      <c r="L1235" s="51" t="s">
        <v>1620</v>
      </c>
      <c r="M1235" s="49" t="s">
        <v>177</v>
      </c>
      <c r="N1235" s="53">
        <v>43272</v>
      </c>
      <c r="O1235" s="53">
        <v>43087</v>
      </c>
      <c r="P1235" s="53">
        <v>43655</v>
      </c>
      <c r="Q1235" s="54">
        <v>92995.94</v>
      </c>
      <c r="R1235" s="55">
        <v>0.6</v>
      </c>
      <c r="S1235" s="54" t="s">
        <v>226</v>
      </c>
      <c r="T1235" s="54">
        <v>55797.57</v>
      </c>
    </row>
    <row r="1236" spans="2:20" s="11" customFormat="1" ht="202.5" customHeight="1" x14ac:dyDescent="0.2">
      <c r="B1236" s="350"/>
      <c r="C1236" s="351"/>
      <c r="D1236" s="316"/>
      <c r="E1236" s="324"/>
      <c r="F1236" s="49" t="s">
        <v>1152</v>
      </c>
      <c r="G1236" s="50" t="s">
        <v>1831</v>
      </c>
      <c r="H1236" s="51" t="s">
        <v>1532</v>
      </c>
      <c r="I1236" s="49" t="s">
        <v>1533</v>
      </c>
      <c r="J1236" s="52" t="s">
        <v>1151</v>
      </c>
      <c r="K1236" s="52" t="s">
        <v>1050</v>
      </c>
      <c r="L1236" s="51" t="s">
        <v>1526</v>
      </c>
      <c r="M1236" s="49" t="s">
        <v>30</v>
      </c>
      <c r="N1236" s="53">
        <v>43248</v>
      </c>
      <c r="O1236" s="53">
        <v>43083</v>
      </c>
      <c r="P1236" s="53">
        <v>43812</v>
      </c>
      <c r="Q1236" s="54">
        <v>37350.550000000003</v>
      </c>
      <c r="R1236" s="55">
        <v>0.6</v>
      </c>
      <c r="S1236" s="54" t="s">
        <v>226</v>
      </c>
      <c r="T1236" s="54">
        <v>22410.33</v>
      </c>
    </row>
    <row r="1237" spans="2:20" s="11" customFormat="1" ht="196.5" customHeight="1" x14ac:dyDescent="0.2">
      <c r="B1237" s="350"/>
      <c r="C1237" s="351"/>
      <c r="D1237" s="316"/>
      <c r="E1237" s="324"/>
      <c r="F1237" s="49" t="s">
        <v>1428</v>
      </c>
      <c r="G1237" s="50" t="s">
        <v>1938</v>
      </c>
      <c r="H1237" s="51" t="s">
        <v>1711</v>
      </c>
      <c r="I1237" s="49" t="s">
        <v>1712</v>
      </c>
      <c r="J1237" s="52" t="s">
        <v>1151</v>
      </c>
      <c r="K1237" s="52" t="s">
        <v>1050</v>
      </c>
      <c r="L1237" s="51" t="s">
        <v>1713</v>
      </c>
      <c r="M1237" s="49" t="s">
        <v>27</v>
      </c>
      <c r="N1237" s="53">
        <v>43424</v>
      </c>
      <c r="O1237" s="53">
        <v>43409</v>
      </c>
      <c r="P1237" s="53">
        <v>44139</v>
      </c>
      <c r="Q1237" s="54">
        <v>10269.49</v>
      </c>
      <c r="R1237" s="55">
        <v>0.5</v>
      </c>
      <c r="S1237" s="54" t="s">
        <v>226</v>
      </c>
      <c r="T1237" s="54">
        <v>5134.74</v>
      </c>
    </row>
    <row r="1238" spans="2:20" s="11" customFormat="1" ht="196.5" customHeight="1" x14ac:dyDescent="0.2">
      <c r="B1238" s="350"/>
      <c r="C1238" s="351"/>
      <c r="D1238" s="316"/>
      <c r="E1238" s="324"/>
      <c r="F1238" s="49" t="s">
        <v>1212</v>
      </c>
      <c r="G1238" s="50" t="s">
        <v>1832</v>
      </c>
      <c r="H1238" s="51" t="s">
        <v>3464</v>
      </c>
      <c r="I1238" s="49" t="s">
        <v>1534</v>
      </c>
      <c r="J1238" s="52" t="s">
        <v>1151</v>
      </c>
      <c r="K1238" s="52" t="s">
        <v>1050</v>
      </c>
      <c r="L1238" s="51" t="s">
        <v>3463</v>
      </c>
      <c r="M1238" s="49" t="s">
        <v>16</v>
      </c>
      <c r="N1238" s="53">
        <v>43258</v>
      </c>
      <c r="O1238" s="53">
        <v>43101</v>
      </c>
      <c r="P1238" s="53">
        <v>43646</v>
      </c>
      <c r="Q1238" s="54">
        <v>83500.86</v>
      </c>
      <c r="R1238" s="55">
        <v>0.5</v>
      </c>
      <c r="S1238" s="54" t="s">
        <v>226</v>
      </c>
      <c r="T1238" s="54">
        <v>41750.43</v>
      </c>
    </row>
    <row r="1239" spans="2:20" s="11" customFormat="1" ht="196.5" customHeight="1" x14ac:dyDescent="0.2">
      <c r="B1239" s="350"/>
      <c r="C1239" s="351"/>
      <c r="D1239" s="316"/>
      <c r="E1239" s="324"/>
      <c r="F1239" s="49" t="s">
        <v>1524</v>
      </c>
      <c r="G1239" s="50" t="s">
        <v>1833</v>
      </c>
      <c r="H1239" s="51" t="s">
        <v>1535</v>
      </c>
      <c r="I1239" s="49" t="s">
        <v>1536</v>
      </c>
      <c r="J1239" s="52" t="s">
        <v>1151</v>
      </c>
      <c r="K1239" s="52" t="s">
        <v>1050</v>
      </c>
      <c r="L1239" s="51" t="s">
        <v>1528</v>
      </c>
      <c r="M1239" s="49" t="s">
        <v>10</v>
      </c>
      <c r="N1239" s="53">
        <v>43248</v>
      </c>
      <c r="O1239" s="53">
        <v>43095</v>
      </c>
      <c r="P1239" s="53">
        <v>43404</v>
      </c>
      <c r="Q1239" s="54">
        <v>11299.04</v>
      </c>
      <c r="R1239" s="55">
        <v>0.5</v>
      </c>
      <c r="S1239" s="54" t="s">
        <v>226</v>
      </c>
      <c r="T1239" s="54">
        <v>5649.51</v>
      </c>
    </row>
    <row r="1240" spans="2:20" s="11" customFormat="1" ht="196.5" customHeight="1" x14ac:dyDescent="0.2">
      <c r="B1240" s="350"/>
      <c r="C1240" s="351"/>
      <c r="D1240" s="316"/>
      <c r="E1240" s="324"/>
      <c r="F1240" s="49" t="s">
        <v>1152</v>
      </c>
      <c r="G1240" s="50" t="s">
        <v>1834</v>
      </c>
      <c r="H1240" s="51" t="s">
        <v>1537</v>
      </c>
      <c r="I1240" s="49" t="s">
        <v>1538</v>
      </c>
      <c r="J1240" s="52" t="s">
        <v>1151</v>
      </c>
      <c r="K1240" s="52" t="s">
        <v>1050</v>
      </c>
      <c r="L1240" s="51" t="s">
        <v>1530</v>
      </c>
      <c r="M1240" s="49" t="s">
        <v>30</v>
      </c>
      <c r="N1240" s="53">
        <v>43248</v>
      </c>
      <c r="O1240" s="53">
        <v>43087</v>
      </c>
      <c r="P1240" s="53">
        <v>43816</v>
      </c>
      <c r="Q1240" s="54">
        <v>43470.19</v>
      </c>
      <c r="R1240" s="55">
        <v>0.6</v>
      </c>
      <c r="S1240" s="54" t="s">
        <v>226</v>
      </c>
      <c r="T1240" s="54">
        <v>26082.12</v>
      </c>
    </row>
    <row r="1241" spans="2:20" s="11" customFormat="1" ht="196.5" customHeight="1" x14ac:dyDescent="0.2">
      <c r="B1241" s="350"/>
      <c r="C1241" s="351"/>
      <c r="D1241" s="316"/>
      <c r="E1241" s="324"/>
      <c r="F1241" s="49" t="s">
        <v>1427</v>
      </c>
      <c r="G1241" s="50" t="s">
        <v>1835</v>
      </c>
      <c r="H1241" s="51" t="s">
        <v>1621</v>
      </c>
      <c r="I1241" s="49" t="s">
        <v>1622</v>
      </c>
      <c r="J1241" s="52" t="s">
        <v>1151</v>
      </c>
      <c r="K1241" s="52" t="s">
        <v>1050</v>
      </c>
      <c r="L1241" s="51" t="s">
        <v>1614</v>
      </c>
      <c r="M1241" s="49" t="s">
        <v>4</v>
      </c>
      <c r="N1241" s="53">
        <v>43272</v>
      </c>
      <c r="O1241" s="53">
        <v>43073</v>
      </c>
      <c r="P1241" s="53">
        <v>43738</v>
      </c>
      <c r="Q1241" s="54">
        <v>1231.17</v>
      </c>
      <c r="R1241" s="55">
        <v>0.5</v>
      </c>
      <c r="S1241" s="54" t="s">
        <v>226</v>
      </c>
      <c r="T1241" s="54">
        <v>615.58000000000004</v>
      </c>
    </row>
    <row r="1242" spans="2:20" s="11" customFormat="1" ht="196.5" customHeight="1" x14ac:dyDescent="0.2">
      <c r="B1242" s="350"/>
      <c r="C1242" s="351"/>
      <c r="D1242" s="316"/>
      <c r="E1242" s="324"/>
      <c r="F1242" s="49" t="s">
        <v>1427</v>
      </c>
      <c r="G1242" s="50" t="s">
        <v>1836</v>
      </c>
      <c r="H1242" s="51" t="s">
        <v>1623</v>
      </c>
      <c r="I1242" s="49" t="s">
        <v>1624</v>
      </c>
      <c r="J1242" s="52" t="s">
        <v>1151</v>
      </c>
      <c r="K1242" s="52" t="s">
        <v>1050</v>
      </c>
      <c r="L1242" s="51" t="s">
        <v>1615</v>
      </c>
      <c r="M1242" s="49" t="s">
        <v>19</v>
      </c>
      <c r="N1242" s="53">
        <v>43272</v>
      </c>
      <c r="O1242" s="53">
        <v>43160</v>
      </c>
      <c r="P1242" s="53">
        <v>43889</v>
      </c>
      <c r="Q1242" s="54">
        <v>18320</v>
      </c>
      <c r="R1242" s="55">
        <v>0.4</v>
      </c>
      <c r="S1242" s="54" t="s">
        <v>226</v>
      </c>
      <c r="T1242" s="54">
        <v>7328</v>
      </c>
    </row>
    <row r="1243" spans="2:20" s="11" customFormat="1" ht="189.75" customHeight="1" x14ac:dyDescent="0.2">
      <c r="B1243" s="350"/>
      <c r="C1243" s="351"/>
      <c r="D1243" s="316"/>
      <c r="E1243" s="324"/>
      <c r="F1243" s="49" t="s">
        <v>1152</v>
      </c>
      <c r="G1243" s="50" t="s">
        <v>1939</v>
      </c>
      <c r="H1243" s="51" t="s">
        <v>1539</v>
      </c>
      <c r="I1243" s="49" t="s">
        <v>1540</v>
      </c>
      <c r="J1243" s="52" t="s">
        <v>1151</v>
      </c>
      <c r="K1243" s="52" t="s">
        <v>1050</v>
      </c>
      <c r="L1243" s="51" t="s">
        <v>3465</v>
      </c>
      <c r="M1243" s="49" t="s">
        <v>10</v>
      </c>
      <c r="N1243" s="53">
        <v>43248</v>
      </c>
      <c r="O1243" s="53">
        <v>43430</v>
      </c>
      <c r="P1243" s="53">
        <v>44155</v>
      </c>
      <c r="Q1243" s="54">
        <v>38380.28</v>
      </c>
      <c r="R1243" s="55">
        <v>0.4</v>
      </c>
      <c r="S1243" s="54" t="s">
        <v>226</v>
      </c>
      <c r="T1243" s="54">
        <v>15352.11</v>
      </c>
    </row>
    <row r="1244" spans="2:20" s="11" customFormat="1" ht="189.75" customHeight="1" x14ac:dyDescent="0.2">
      <c r="B1244" s="350"/>
      <c r="C1244" s="351"/>
      <c r="D1244" s="316"/>
      <c r="E1244" s="324"/>
      <c r="F1244" s="49" t="s">
        <v>2088</v>
      </c>
      <c r="G1244" s="50" t="s">
        <v>2169</v>
      </c>
      <c r="H1244" s="51" t="s">
        <v>2091</v>
      </c>
      <c r="I1244" s="49" t="s">
        <v>2090</v>
      </c>
      <c r="J1244" s="52" t="s">
        <v>1151</v>
      </c>
      <c r="K1244" s="52" t="s">
        <v>1050</v>
      </c>
      <c r="L1244" s="51" t="s">
        <v>2089</v>
      </c>
      <c r="M1244" s="49" t="s">
        <v>13</v>
      </c>
      <c r="N1244" s="53">
        <v>43530</v>
      </c>
      <c r="O1244" s="53">
        <v>43525</v>
      </c>
      <c r="P1244" s="53">
        <v>43890</v>
      </c>
      <c r="Q1244" s="54">
        <v>87507.72</v>
      </c>
      <c r="R1244" s="55">
        <v>0.4</v>
      </c>
      <c r="S1244" s="54" t="s">
        <v>226</v>
      </c>
      <c r="T1244" s="54">
        <v>35003.08</v>
      </c>
    </row>
    <row r="1245" spans="2:20" s="11" customFormat="1" ht="189.75" customHeight="1" x14ac:dyDescent="0.2">
      <c r="B1245" s="350"/>
      <c r="C1245" s="351"/>
      <c r="D1245" s="316"/>
      <c r="E1245" s="324"/>
      <c r="F1245" s="49" t="s">
        <v>2133</v>
      </c>
      <c r="G1245" s="50" t="s">
        <v>1001</v>
      </c>
      <c r="H1245" s="51" t="s">
        <v>2338</v>
      </c>
      <c r="I1245" s="49" t="s">
        <v>2137</v>
      </c>
      <c r="J1245" s="52" t="s">
        <v>1151</v>
      </c>
      <c r="K1245" s="52" t="s">
        <v>1050</v>
      </c>
      <c r="L1245" s="51" t="s">
        <v>2136</v>
      </c>
      <c r="M1245" s="49" t="s">
        <v>7</v>
      </c>
      <c r="N1245" s="53">
        <v>43563</v>
      </c>
      <c r="O1245" s="53">
        <v>43405</v>
      </c>
      <c r="P1245" s="53">
        <v>44135</v>
      </c>
      <c r="Q1245" s="54">
        <v>79901.36</v>
      </c>
      <c r="R1245" s="55">
        <v>0.5</v>
      </c>
      <c r="S1245" s="54" t="s">
        <v>226</v>
      </c>
      <c r="T1245" s="54">
        <v>39950.67</v>
      </c>
    </row>
    <row r="1246" spans="2:20" s="11" customFormat="1" ht="189.75" customHeight="1" x14ac:dyDescent="0.2">
      <c r="B1246" s="350"/>
      <c r="C1246" s="351"/>
      <c r="D1246" s="316"/>
      <c r="E1246" s="324"/>
      <c r="F1246" s="49" t="s">
        <v>2135</v>
      </c>
      <c r="G1246" s="50" t="s">
        <v>2191</v>
      </c>
      <c r="H1246" s="51" t="s">
        <v>2138</v>
      </c>
      <c r="I1246" s="49" t="s">
        <v>2139</v>
      </c>
      <c r="J1246" s="52" t="s">
        <v>1151</v>
      </c>
      <c r="K1246" s="52" t="s">
        <v>1050</v>
      </c>
      <c r="L1246" s="51" t="s">
        <v>2965</v>
      </c>
      <c r="M1246" s="49" t="s">
        <v>10</v>
      </c>
      <c r="N1246" s="53">
        <v>43556</v>
      </c>
      <c r="O1246" s="53">
        <v>43627</v>
      </c>
      <c r="P1246" s="53">
        <v>44043</v>
      </c>
      <c r="Q1246" s="54">
        <v>44488.27</v>
      </c>
      <c r="R1246" s="55">
        <v>0.5</v>
      </c>
      <c r="S1246" s="54" t="s">
        <v>226</v>
      </c>
      <c r="T1246" s="54">
        <v>22244.14</v>
      </c>
    </row>
    <row r="1247" spans="2:20" s="11" customFormat="1" ht="189.75" customHeight="1" thickBot="1" x14ac:dyDescent="0.25">
      <c r="B1247" s="350"/>
      <c r="C1247" s="351"/>
      <c r="D1247" s="316"/>
      <c r="E1247" s="327"/>
      <c r="F1247" s="63" t="s">
        <v>2134</v>
      </c>
      <c r="G1247" s="64" t="s">
        <v>2170</v>
      </c>
      <c r="H1247" s="65" t="s">
        <v>2968</v>
      </c>
      <c r="I1247" s="63" t="s">
        <v>2140</v>
      </c>
      <c r="J1247" s="66" t="s">
        <v>1151</v>
      </c>
      <c r="K1247" s="66" t="s">
        <v>1050</v>
      </c>
      <c r="L1247" s="65" t="s">
        <v>2141</v>
      </c>
      <c r="M1247" s="63" t="s">
        <v>19</v>
      </c>
      <c r="N1247" s="67">
        <v>43559</v>
      </c>
      <c r="O1247" s="67">
        <v>43466</v>
      </c>
      <c r="P1247" s="67">
        <v>44104</v>
      </c>
      <c r="Q1247" s="68">
        <v>80449.19</v>
      </c>
      <c r="R1247" s="69">
        <v>0.3</v>
      </c>
      <c r="S1247" s="68" t="s">
        <v>226</v>
      </c>
      <c r="T1247" s="68">
        <v>24134.76</v>
      </c>
    </row>
    <row r="1248" spans="2:20" s="11" customFormat="1" ht="42.75" customHeight="1" thickBot="1" x14ac:dyDescent="0.25">
      <c r="B1248" s="350"/>
      <c r="C1248" s="351"/>
      <c r="D1248" s="367"/>
      <c r="E1248" s="328" t="s">
        <v>1050</v>
      </c>
      <c r="F1248" s="296"/>
      <c r="G1248" s="296"/>
      <c r="H1248" s="296"/>
      <c r="I1248" s="296"/>
      <c r="J1248" s="309"/>
      <c r="K1248" s="70">
        <f>COUNTA(K1208:K1247)</f>
        <v>40</v>
      </c>
      <c r="L1248" s="295"/>
      <c r="M1248" s="296"/>
      <c r="N1248" s="296"/>
      <c r="O1248" s="296"/>
      <c r="P1248" s="296"/>
      <c r="Q1248" s="72">
        <f>SUM(Q1208:Q1247)</f>
        <v>2567024.0500000003</v>
      </c>
      <c r="R1248" s="297"/>
      <c r="S1248" s="298"/>
      <c r="T1248" s="71">
        <f>SUM(T1208:T1247)</f>
        <v>1432782.9100000004</v>
      </c>
    </row>
    <row r="1249" spans="2:20" s="11" customFormat="1" ht="42.75" customHeight="1" thickBot="1" x14ac:dyDescent="0.25">
      <c r="B1249" s="350"/>
      <c r="C1249" s="352"/>
      <c r="D1249" s="381" t="s">
        <v>1399</v>
      </c>
      <c r="E1249" s="311"/>
      <c r="F1249" s="311"/>
      <c r="G1249" s="311"/>
      <c r="H1249" s="311"/>
      <c r="I1249" s="311"/>
      <c r="J1249" s="312"/>
      <c r="K1249" s="132">
        <f>K1201+K1187+K1076+K1065+K1248+K1087+K1207</f>
        <v>244</v>
      </c>
      <c r="L1249" s="310"/>
      <c r="M1249" s="311"/>
      <c r="N1249" s="311"/>
      <c r="O1249" s="311"/>
      <c r="P1249" s="311"/>
      <c r="Q1249" s="134">
        <f>Q1201+Q1187+Q1076+Q1065+Q1248+Q1087+Q1207</f>
        <v>67669172.640000015</v>
      </c>
      <c r="R1249" s="313"/>
      <c r="S1249" s="314"/>
      <c r="T1249" s="133">
        <f>T1201+T1187+T1076+T1065+T1248+T1087+T1207</f>
        <v>50529953.310000002</v>
      </c>
    </row>
    <row r="1250" spans="2:20" s="11" customFormat="1" ht="210" customHeight="1" x14ac:dyDescent="0.2">
      <c r="B1250" s="350"/>
      <c r="C1250" s="351"/>
      <c r="D1250" s="315" t="s">
        <v>1400</v>
      </c>
      <c r="E1250" s="318" t="s">
        <v>770</v>
      </c>
      <c r="F1250" s="80" t="s">
        <v>566</v>
      </c>
      <c r="G1250" s="250" t="s">
        <v>935</v>
      </c>
      <c r="H1250" s="82" t="s">
        <v>576</v>
      </c>
      <c r="I1250" s="251" t="s">
        <v>571</v>
      </c>
      <c r="J1250" s="80" t="s">
        <v>1071</v>
      </c>
      <c r="K1250" s="80" t="s">
        <v>575</v>
      </c>
      <c r="L1250" s="82" t="s">
        <v>2969</v>
      </c>
      <c r="M1250" s="76" t="s">
        <v>303</v>
      </c>
      <c r="N1250" s="145">
        <v>42684</v>
      </c>
      <c r="O1250" s="145">
        <v>42248</v>
      </c>
      <c r="P1250" s="145">
        <v>43343</v>
      </c>
      <c r="Q1250" s="252">
        <v>114536.9</v>
      </c>
      <c r="R1250" s="79">
        <v>0.8</v>
      </c>
      <c r="S1250" s="87" t="s">
        <v>301</v>
      </c>
      <c r="T1250" s="87">
        <v>91629.52</v>
      </c>
    </row>
    <row r="1251" spans="2:20" s="11" customFormat="1" ht="201.75" customHeight="1" x14ac:dyDescent="0.2">
      <c r="B1251" s="350"/>
      <c r="C1251" s="351"/>
      <c r="D1251" s="316"/>
      <c r="E1251" s="319"/>
      <c r="F1251" s="52" t="s">
        <v>566</v>
      </c>
      <c r="G1251" s="253" t="s">
        <v>936</v>
      </c>
      <c r="H1251" s="51" t="s">
        <v>576</v>
      </c>
      <c r="I1251" s="254" t="s">
        <v>572</v>
      </c>
      <c r="J1251" s="52" t="s">
        <v>1071</v>
      </c>
      <c r="K1251" s="52" t="s">
        <v>575</v>
      </c>
      <c r="L1251" s="51" t="s">
        <v>2970</v>
      </c>
      <c r="M1251" s="49" t="s">
        <v>303</v>
      </c>
      <c r="N1251" s="53">
        <v>42684</v>
      </c>
      <c r="O1251" s="53">
        <v>42248</v>
      </c>
      <c r="P1251" s="53">
        <v>43343</v>
      </c>
      <c r="Q1251" s="255">
        <v>237424.8</v>
      </c>
      <c r="R1251" s="55">
        <v>0.8</v>
      </c>
      <c r="S1251" s="54" t="s">
        <v>301</v>
      </c>
      <c r="T1251" s="54">
        <v>189939.84</v>
      </c>
    </row>
    <row r="1252" spans="2:20" s="11" customFormat="1" ht="210.75" customHeight="1" x14ac:dyDescent="0.2">
      <c r="B1252" s="350"/>
      <c r="C1252" s="351"/>
      <c r="D1252" s="316"/>
      <c r="E1252" s="319"/>
      <c r="F1252" s="52" t="s">
        <v>566</v>
      </c>
      <c r="G1252" s="253" t="s">
        <v>937</v>
      </c>
      <c r="H1252" s="51" t="s">
        <v>576</v>
      </c>
      <c r="I1252" s="254" t="s">
        <v>608</v>
      </c>
      <c r="J1252" s="52" t="s">
        <v>1071</v>
      </c>
      <c r="K1252" s="52" t="s">
        <v>575</v>
      </c>
      <c r="L1252" s="51" t="s">
        <v>612</v>
      </c>
      <c r="M1252" s="49" t="s">
        <v>303</v>
      </c>
      <c r="N1252" s="53">
        <v>42727</v>
      </c>
      <c r="O1252" s="53">
        <v>42248</v>
      </c>
      <c r="P1252" s="53">
        <v>43343</v>
      </c>
      <c r="Q1252" s="255">
        <v>239932.24</v>
      </c>
      <c r="R1252" s="55">
        <v>0.8</v>
      </c>
      <c r="S1252" s="54" t="s">
        <v>301</v>
      </c>
      <c r="T1252" s="54">
        <v>191945.79</v>
      </c>
    </row>
    <row r="1253" spans="2:20" s="11" customFormat="1" ht="114.75" x14ac:dyDescent="0.2">
      <c r="B1253" s="350"/>
      <c r="C1253" s="351"/>
      <c r="D1253" s="316"/>
      <c r="E1253" s="319"/>
      <c r="F1253" s="52" t="s">
        <v>566</v>
      </c>
      <c r="G1253" s="253" t="s">
        <v>1849</v>
      </c>
      <c r="H1253" s="51" t="s">
        <v>576</v>
      </c>
      <c r="I1253" s="254" t="s">
        <v>605</v>
      </c>
      <c r="J1253" s="52" t="s">
        <v>1071</v>
      </c>
      <c r="K1253" s="52" t="s">
        <v>575</v>
      </c>
      <c r="L1253" s="51" t="s">
        <v>609</v>
      </c>
      <c r="M1253" s="49" t="s">
        <v>303</v>
      </c>
      <c r="N1253" s="53">
        <v>42727</v>
      </c>
      <c r="O1253" s="53">
        <v>42248</v>
      </c>
      <c r="P1253" s="53">
        <v>43343</v>
      </c>
      <c r="Q1253" s="255">
        <v>429816.62</v>
      </c>
      <c r="R1253" s="55">
        <v>0.8</v>
      </c>
      <c r="S1253" s="54" t="s">
        <v>301</v>
      </c>
      <c r="T1253" s="54">
        <v>343853.29</v>
      </c>
    </row>
    <row r="1254" spans="2:20" s="11" customFormat="1" ht="174" customHeight="1" x14ac:dyDescent="0.2">
      <c r="B1254" s="350"/>
      <c r="C1254" s="351"/>
      <c r="D1254" s="316"/>
      <c r="E1254" s="319"/>
      <c r="F1254" s="52" t="s">
        <v>566</v>
      </c>
      <c r="G1254" s="253" t="s">
        <v>2405</v>
      </c>
      <c r="H1254" s="51" t="s">
        <v>576</v>
      </c>
      <c r="I1254" s="254" t="s">
        <v>4775</v>
      </c>
      <c r="J1254" s="52" t="s">
        <v>1071</v>
      </c>
      <c r="K1254" s="52" t="s">
        <v>575</v>
      </c>
      <c r="L1254" s="51" t="s">
        <v>569</v>
      </c>
      <c r="M1254" s="49" t="s">
        <v>303</v>
      </c>
      <c r="N1254" s="53">
        <v>42684</v>
      </c>
      <c r="O1254" s="53">
        <v>42248</v>
      </c>
      <c r="P1254" s="53">
        <v>43312</v>
      </c>
      <c r="Q1254" s="255">
        <v>152228.39000000001</v>
      </c>
      <c r="R1254" s="55">
        <v>0.8</v>
      </c>
      <c r="S1254" s="54" t="s">
        <v>301</v>
      </c>
      <c r="T1254" s="54">
        <v>121782.72</v>
      </c>
    </row>
    <row r="1255" spans="2:20" s="11" customFormat="1" ht="212.25" customHeight="1" x14ac:dyDescent="0.2">
      <c r="B1255" s="350"/>
      <c r="C1255" s="351"/>
      <c r="D1255" s="316"/>
      <c r="E1255" s="319"/>
      <c r="F1255" s="52" t="s">
        <v>566</v>
      </c>
      <c r="G1255" s="253" t="s">
        <v>938</v>
      </c>
      <c r="H1255" s="51" t="s">
        <v>576</v>
      </c>
      <c r="I1255" s="254" t="s">
        <v>574</v>
      </c>
      <c r="J1255" s="52" t="s">
        <v>1071</v>
      </c>
      <c r="K1255" s="52" t="s">
        <v>575</v>
      </c>
      <c r="L1255" s="51" t="s">
        <v>570</v>
      </c>
      <c r="M1255" s="49" t="s">
        <v>303</v>
      </c>
      <c r="N1255" s="53">
        <v>42684</v>
      </c>
      <c r="O1255" s="53">
        <v>42248</v>
      </c>
      <c r="P1255" s="53">
        <v>43343</v>
      </c>
      <c r="Q1255" s="255">
        <v>97190.15</v>
      </c>
      <c r="R1255" s="55">
        <v>0.8</v>
      </c>
      <c r="S1255" s="54" t="s">
        <v>301</v>
      </c>
      <c r="T1255" s="54">
        <v>77752.12</v>
      </c>
    </row>
    <row r="1256" spans="2:20" s="11" customFormat="1" ht="143.25" customHeight="1" x14ac:dyDescent="0.2">
      <c r="B1256" s="350"/>
      <c r="C1256" s="351"/>
      <c r="D1256" s="316"/>
      <c r="E1256" s="319"/>
      <c r="F1256" s="52" t="s">
        <v>566</v>
      </c>
      <c r="G1256" s="253" t="s">
        <v>939</v>
      </c>
      <c r="H1256" s="51" t="s">
        <v>576</v>
      </c>
      <c r="I1256" s="254" t="s">
        <v>606</v>
      </c>
      <c r="J1256" s="52" t="s">
        <v>1071</v>
      </c>
      <c r="K1256" s="52" t="s">
        <v>575</v>
      </c>
      <c r="L1256" s="51" t="s">
        <v>610</v>
      </c>
      <c r="M1256" s="49" t="s">
        <v>303</v>
      </c>
      <c r="N1256" s="53">
        <v>42727</v>
      </c>
      <c r="O1256" s="53">
        <v>42248</v>
      </c>
      <c r="P1256" s="53">
        <v>43343</v>
      </c>
      <c r="Q1256" s="255">
        <v>216117.96</v>
      </c>
      <c r="R1256" s="55">
        <v>0.8</v>
      </c>
      <c r="S1256" s="54" t="s">
        <v>301</v>
      </c>
      <c r="T1256" s="54">
        <v>172894.37</v>
      </c>
    </row>
    <row r="1257" spans="2:20" s="11" customFormat="1" ht="249.75" customHeight="1" x14ac:dyDescent="0.2">
      <c r="B1257" s="350"/>
      <c r="C1257" s="351"/>
      <c r="D1257" s="316"/>
      <c r="E1257" s="319"/>
      <c r="F1257" s="52" t="s">
        <v>566</v>
      </c>
      <c r="G1257" s="253" t="s">
        <v>2406</v>
      </c>
      <c r="H1257" s="51" t="s">
        <v>576</v>
      </c>
      <c r="I1257" s="254" t="s">
        <v>695</v>
      </c>
      <c r="J1257" s="52" t="s">
        <v>1071</v>
      </c>
      <c r="K1257" s="52" t="s">
        <v>575</v>
      </c>
      <c r="L1257" s="51" t="s">
        <v>567</v>
      </c>
      <c r="M1257" s="49" t="s">
        <v>303</v>
      </c>
      <c r="N1257" s="53">
        <v>42684</v>
      </c>
      <c r="O1257" s="53">
        <v>42248</v>
      </c>
      <c r="P1257" s="53">
        <v>43343</v>
      </c>
      <c r="Q1257" s="255">
        <v>293908.71999999997</v>
      </c>
      <c r="R1257" s="55">
        <v>0.8</v>
      </c>
      <c r="S1257" s="54" t="s">
        <v>301</v>
      </c>
      <c r="T1257" s="54">
        <v>235126.98</v>
      </c>
    </row>
    <row r="1258" spans="2:20" s="11" customFormat="1" ht="249.75" customHeight="1" x14ac:dyDescent="0.2">
      <c r="B1258" s="350"/>
      <c r="C1258" s="351"/>
      <c r="D1258" s="316"/>
      <c r="E1258" s="319"/>
      <c r="F1258" s="52" t="s">
        <v>566</v>
      </c>
      <c r="G1258" s="50" t="s">
        <v>940</v>
      </c>
      <c r="H1258" s="51" t="s">
        <v>576</v>
      </c>
      <c r="I1258" s="254" t="s">
        <v>573</v>
      </c>
      <c r="J1258" s="52" t="s">
        <v>1071</v>
      </c>
      <c r="K1258" s="52" t="s">
        <v>575</v>
      </c>
      <c r="L1258" s="51" t="s">
        <v>568</v>
      </c>
      <c r="M1258" s="49" t="s">
        <v>303</v>
      </c>
      <c r="N1258" s="53">
        <v>42684</v>
      </c>
      <c r="O1258" s="53">
        <v>42248</v>
      </c>
      <c r="P1258" s="53">
        <v>43343</v>
      </c>
      <c r="Q1258" s="255">
        <v>343765.02</v>
      </c>
      <c r="R1258" s="55">
        <v>0.8</v>
      </c>
      <c r="S1258" s="54" t="s">
        <v>301</v>
      </c>
      <c r="T1258" s="54">
        <v>275012.02</v>
      </c>
    </row>
    <row r="1259" spans="2:20" s="11" customFormat="1" ht="222.75" customHeight="1" x14ac:dyDescent="0.2">
      <c r="B1259" s="350"/>
      <c r="C1259" s="351"/>
      <c r="D1259" s="316"/>
      <c r="E1259" s="319"/>
      <c r="F1259" s="52" t="s">
        <v>566</v>
      </c>
      <c r="G1259" s="253" t="s">
        <v>941</v>
      </c>
      <c r="H1259" s="51" t="s">
        <v>576</v>
      </c>
      <c r="I1259" s="254" t="s">
        <v>607</v>
      </c>
      <c r="J1259" s="52" t="s">
        <v>1071</v>
      </c>
      <c r="K1259" s="52" t="s">
        <v>575</v>
      </c>
      <c r="L1259" s="51" t="s">
        <v>611</v>
      </c>
      <c r="M1259" s="49" t="s">
        <v>303</v>
      </c>
      <c r="N1259" s="53">
        <v>42727</v>
      </c>
      <c r="O1259" s="53">
        <v>42248</v>
      </c>
      <c r="P1259" s="53">
        <v>43343</v>
      </c>
      <c r="Q1259" s="255">
        <v>226590.21</v>
      </c>
      <c r="R1259" s="55">
        <v>0.8</v>
      </c>
      <c r="S1259" s="54" t="s">
        <v>301</v>
      </c>
      <c r="T1259" s="54">
        <v>181272.17</v>
      </c>
    </row>
    <row r="1260" spans="2:20" s="11" customFormat="1" ht="222.75" customHeight="1" x14ac:dyDescent="0.2">
      <c r="B1260" s="350"/>
      <c r="C1260" s="351"/>
      <c r="D1260" s="316"/>
      <c r="E1260" s="319"/>
      <c r="F1260" s="59" t="s">
        <v>2073</v>
      </c>
      <c r="G1260" s="256" t="s">
        <v>2171</v>
      </c>
      <c r="H1260" s="58" t="s">
        <v>2074</v>
      </c>
      <c r="I1260" s="257" t="s">
        <v>2071</v>
      </c>
      <c r="J1260" s="59" t="s">
        <v>1071</v>
      </c>
      <c r="K1260" s="59" t="s">
        <v>575</v>
      </c>
      <c r="L1260" s="58" t="s">
        <v>2971</v>
      </c>
      <c r="M1260" s="49" t="s">
        <v>22</v>
      </c>
      <c r="N1260" s="53">
        <v>43515</v>
      </c>
      <c r="O1260" s="53">
        <v>42628</v>
      </c>
      <c r="P1260" s="53">
        <v>43708</v>
      </c>
      <c r="Q1260" s="258">
        <v>252883.77</v>
      </c>
      <c r="R1260" s="62">
        <v>0.8</v>
      </c>
      <c r="S1260" s="61" t="s">
        <v>301</v>
      </c>
      <c r="T1260" s="61">
        <v>202307.02</v>
      </c>
    </row>
    <row r="1261" spans="2:20" s="11" customFormat="1" ht="222.75" customHeight="1" x14ac:dyDescent="0.2">
      <c r="B1261" s="350"/>
      <c r="C1261" s="351"/>
      <c r="D1261" s="316"/>
      <c r="E1261" s="320"/>
      <c r="F1261" s="59" t="s">
        <v>2073</v>
      </c>
      <c r="G1261" s="256" t="s">
        <v>2172</v>
      </c>
      <c r="H1261" s="58" t="s">
        <v>2074</v>
      </c>
      <c r="I1261" s="257" t="s">
        <v>2072</v>
      </c>
      <c r="J1261" s="59" t="s">
        <v>1071</v>
      </c>
      <c r="K1261" s="59" t="s">
        <v>575</v>
      </c>
      <c r="L1261" s="58" t="s">
        <v>2075</v>
      </c>
      <c r="M1261" s="49" t="s">
        <v>29</v>
      </c>
      <c r="N1261" s="53">
        <v>43515</v>
      </c>
      <c r="O1261" s="53">
        <v>42667</v>
      </c>
      <c r="P1261" s="53">
        <v>43708</v>
      </c>
      <c r="Q1261" s="258">
        <v>279398.37</v>
      </c>
      <c r="R1261" s="62">
        <v>0.8</v>
      </c>
      <c r="S1261" s="61" t="s">
        <v>301</v>
      </c>
      <c r="T1261" s="61">
        <v>223518.7</v>
      </c>
    </row>
    <row r="1262" spans="2:20" s="11" customFormat="1" ht="222.75" customHeight="1" x14ac:dyDescent="0.2">
      <c r="B1262" s="350"/>
      <c r="C1262" s="351"/>
      <c r="D1262" s="316"/>
      <c r="E1262" s="235" t="s">
        <v>1483</v>
      </c>
      <c r="F1262" s="59" t="s">
        <v>1068</v>
      </c>
      <c r="G1262" s="256" t="s">
        <v>1069</v>
      </c>
      <c r="H1262" s="58" t="s">
        <v>2972</v>
      </c>
      <c r="I1262" s="257" t="s">
        <v>1070</v>
      </c>
      <c r="J1262" s="59" t="s">
        <v>1071</v>
      </c>
      <c r="K1262" s="59" t="s">
        <v>575</v>
      </c>
      <c r="L1262" s="58" t="s">
        <v>1072</v>
      </c>
      <c r="M1262" s="49" t="s">
        <v>303</v>
      </c>
      <c r="N1262" s="53">
        <v>42873</v>
      </c>
      <c r="O1262" s="53">
        <v>42736</v>
      </c>
      <c r="P1262" s="53">
        <v>43465</v>
      </c>
      <c r="Q1262" s="258">
        <v>1023323.13</v>
      </c>
      <c r="R1262" s="62">
        <v>0.8</v>
      </c>
      <c r="S1262" s="61" t="s">
        <v>301</v>
      </c>
      <c r="T1262" s="61">
        <v>818658.5</v>
      </c>
    </row>
    <row r="1263" spans="2:20" s="11" customFormat="1" ht="222.75" customHeight="1" x14ac:dyDescent="0.2">
      <c r="B1263" s="350"/>
      <c r="C1263" s="351"/>
      <c r="D1263" s="316"/>
      <c r="E1263" s="197" t="s">
        <v>1483</v>
      </c>
      <c r="F1263" s="52" t="s">
        <v>1482</v>
      </c>
      <c r="G1263" s="253" t="s">
        <v>1841</v>
      </c>
      <c r="H1263" s="51" t="s">
        <v>1490</v>
      </c>
      <c r="I1263" s="257" t="s">
        <v>1484</v>
      </c>
      <c r="J1263" s="52" t="s">
        <v>1071</v>
      </c>
      <c r="K1263" s="52" t="s">
        <v>575</v>
      </c>
      <c r="L1263" s="51" t="s">
        <v>1491</v>
      </c>
      <c r="M1263" s="49" t="s">
        <v>4155</v>
      </c>
      <c r="N1263" s="53">
        <v>43238</v>
      </c>
      <c r="O1263" s="53">
        <v>42277</v>
      </c>
      <c r="P1263" s="53">
        <v>43287</v>
      </c>
      <c r="Q1263" s="255">
        <v>97108.87</v>
      </c>
      <c r="R1263" s="55">
        <v>0.8</v>
      </c>
      <c r="S1263" s="54" t="s">
        <v>301</v>
      </c>
      <c r="T1263" s="54">
        <v>77687.100000000006</v>
      </c>
    </row>
    <row r="1264" spans="2:20" s="11" customFormat="1" ht="222.75" customHeight="1" x14ac:dyDescent="0.2">
      <c r="B1264" s="350"/>
      <c r="C1264" s="351"/>
      <c r="D1264" s="316"/>
      <c r="E1264" s="197" t="s">
        <v>1483</v>
      </c>
      <c r="F1264" s="52" t="s">
        <v>1482</v>
      </c>
      <c r="G1264" s="253" t="s">
        <v>1842</v>
      </c>
      <c r="H1264" s="51" t="s">
        <v>1490</v>
      </c>
      <c r="I1264" s="257" t="s">
        <v>1485</v>
      </c>
      <c r="J1264" s="52" t="s">
        <v>1071</v>
      </c>
      <c r="K1264" s="52" t="s">
        <v>575</v>
      </c>
      <c r="L1264" s="51" t="s">
        <v>1492</v>
      </c>
      <c r="M1264" s="49" t="s">
        <v>4154</v>
      </c>
      <c r="N1264" s="53">
        <v>43238</v>
      </c>
      <c r="O1264" s="53">
        <v>42277</v>
      </c>
      <c r="P1264" s="53">
        <v>43308</v>
      </c>
      <c r="Q1264" s="255">
        <v>116821.5</v>
      </c>
      <c r="R1264" s="55">
        <v>0.8</v>
      </c>
      <c r="S1264" s="54" t="s">
        <v>301</v>
      </c>
      <c r="T1264" s="54">
        <v>93457.2</v>
      </c>
    </row>
    <row r="1265" spans="2:20" s="11" customFormat="1" ht="222.75" customHeight="1" x14ac:dyDescent="0.2">
      <c r="B1265" s="350"/>
      <c r="C1265" s="351"/>
      <c r="D1265" s="316"/>
      <c r="E1265" s="197" t="s">
        <v>1483</v>
      </c>
      <c r="F1265" s="52" t="s">
        <v>1482</v>
      </c>
      <c r="G1265" s="253" t="s">
        <v>1069</v>
      </c>
      <c r="H1265" s="51" t="s">
        <v>1490</v>
      </c>
      <c r="I1265" s="257" t="s">
        <v>1625</v>
      </c>
      <c r="J1265" s="52" t="s">
        <v>1071</v>
      </c>
      <c r="K1265" s="52" t="s">
        <v>575</v>
      </c>
      <c r="L1265" s="51" t="s">
        <v>1626</v>
      </c>
      <c r="M1265" s="49" t="s">
        <v>4156</v>
      </c>
      <c r="N1265" s="53">
        <v>43284</v>
      </c>
      <c r="O1265" s="53">
        <v>42420</v>
      </c>
      <c r="P1265" s="53">
        <v>43311</v>
      </c>
      <c r="Q1265" s="255">
        <v>18448.79</v>
      </c>
      <c r="R1265" s="55">
        <v>0.8</v>
      </c>
      <c r="S1265" s="54" t="s">
        <v>301</v>
      </c>
      <c r="T1265" s="54">
        <v>14759.03</v>
      </c>
    </row>
    <row r="1266" spans="2:20" s="11" customFormat="1" ht="222.75" customHeight="1" x14ac:dyDescent="0.2">
      <c r="B1266" s="350"/>
      <c r="C1266" s="351"/>
      <c r="D1266" s="316"/>
      <c r="E1266" s="197" t="s">
        <v>1483</v>
      </c>
      <c r="F1266" s="52" t="s">
        <v>1482</v>
      </c>
      <c r="G1266" s="253" t="s">
        <v>1843</v>
      </c>
      <c r="H1266" s="51" t="s">
        <v>1490</v>
      </c>
      <c r="I1266" s="257" t="s">
        <v>1486</v>
      </c>
      <c r="J1266" s="52" t="s">
        <v>1071</v>
      </c>
      <c r="K1266" s="52" t="s">
        <v>575</v>
      </c>
      <c r="L1266" s="51" t="s">
        <v>1493</v>
      </c>
      <c r="M1266" s="49" t="s">
        <v>4137</v>
      </c>
      <c r="N1266" s="53">
        <v>43238</v>
      </c>
      <c r="O1266" s="53">
        <v>42313</v>
      </c>
      <c r="P1266" s="53">
        <v>43301</v>
      </c>
      <c r="Q1266" s="255">
        <v>63066.3</v>
      </c>
      <c r="R1266" s="55">
        <v>0.8</v>
      </c>
      <c r="S1266" s="54" t="s">
        <v>301</v>
      </c>
      <c r="T1266" s="54">
        <v>50453.05</v>
      </c>
    </row>
    <row r="1267" spans="2:20" s="11" customFormat="1" ht="222.75" customHeight="1" x14ac:dyDescent="0.2">
      <c r="B1267" s="350"/>
      <c r="C1267" s="351"/>
      <c r="D1267" s="316"/>
      <c r="E1267" s="197" t="s">
        <v>1483</v>
      </c>
      <c r="F1267" s="52" t="s">
        <v>1482</v>
      </c>
      <c r="G1267" s="253" t="s">
        <v>1844</v>
      </c>
      <c r="H1267" s="51" t="s">
        <v>1490</v>
      </c>
      <c r="I1267" s="257" t="s">
        <v>1487</v>
      </c>
      <c r="J1267" s="52" t="s">
        <v>1071</v>
      </c>
      <c r="K1267" s="52" t="s">
        <v>575</v>
      </c>
      <c r="L1267" s="51" t="s">
        <v>1494</v>
      </c>
      <c r="M1267" s="49" t="s">
        <v>4157</v>
      </c>
      <c r="N1267" s="53">
        <v>43238</v>
      </c>
      <c r="O1267" s="53">
        <v>42254</v>
      </c>
      <c r="P1267" s="53">
        <v>43311</v>
      </c>
      <c r="Q1267" s="255">
        <v>85173.09</v>
      </c>
      <c r="R1267" s="55">
        <v>0.8</v>
      </c>
      <c r="S1267" s="54" t="s">
        <v>301</v>
      </c>
      <c r="T1267" s="54">
        <v>68138.47</v>
      </c>
    </row>
    <row r="1268" spans="2:20" s="11" customFormat="1" ht="222.75" customHeight="1" x14ac:dyDescent="0.2">
      <c r="B1268" s="350"/>
      <c r="C1268" s="351"/>
      <c r="D1268" s="316"/>
      <c r="E1268" s="202" t="s">
        <v>1483</v>
      </c>
      <c r="F1268" s="59" t="s">
        <v>1482</v>
      </c>
      <c r="G1268" s="256" t="s">
        <v>1845</v>
      </c>
      <c r="H1268" s="58" t="s">
        <v>1490</v>
      </c>
      <c r="I1268" s="257" t="s">
        <v>1488</v>
      </c>
      <c r="J1268" s="59" t="s">
        <v>1071</v>
      </c>
      <c r="K1268" s="59" t="s">
        <v>575</v>
      </c>
      <c r="L1268" s="58" t="s">
        <v>1495</v>
      </c>
      <c r="M1268" s="49" t="s">
        <v>13</v>
      </c>
      <c r="N1268" s="53">
        <v>43234</v>
      </c>
      <c r="O1268" s="53">
        <v>42249</v>
      </c>
      <c r="P1268" s="53">
        <v>43305</v>
      </c>
      <c r="Q1268" s="258">
        <v>115842.55</v>
      </c>
      <c r="R1268" s="62">
        <v>0.8</v>
      </c>
      <c r="S1268" s="61" t="s">
        <v>301</v>
      </c>
      <c r="T1268" s="61">
        <v>92674.04</v>
      </c>
    </row>
    <row r="1269" spans="2:20" s="11" customFormat="1" ht="222.75" customHeight="1" x14ac:dyDescent="0.2">
      <c r="B1269" s="350"/>
      <c r="C1269" s="351"/>
      <c r="D1269" s="316"/>
      <c r="E1269" s="202" t="s">
        <v>1483</v>
      </c>
      <c r="F1269" s="59" t="s">
        <v>1482</v>
      </c>
      <c r="G1269" s="256" t="s">
        <v>1846</v>
      </c>
      <c r="H1269" s="58" t="s">
        <v>1490</v>
      </c>
      <c r="I1269" s="257" t="s">
        <v>1489</v>
      </c>
      <c r="J1269" s="59" t="s">
        <v>1071</v>
      </c>
      <c r="K1269" s="59" t="s">
        <v>575</v>
      </c>
      <c r="L1269" s="58" t="s">
        <v>2973</v>
      </c>
      <c r="M1269" s="48" t="s">
        <v>4158</v>
      </c>
      <c r="N1269" s="60">
        <v>43238</v>
      </c>
      <c r="O1269" s="60">
        <v>42254</v>
      </c>
      <c r="P1269" s="60">
        <v>43287</v>
      </c>
      <c r="Q1269" s="258">
        <v>47020.480000000003</v>
      </c>
      <c r="R1269" s="62">
        <v>0.8</v>
      </c>
      <c r="S1269" s="61" t="s">
        <v>301</v>
      </c>
      <c r="T1269" s="61">
        <v>37616.379999999997</v>
      </c>
    </row>
    <row r="1270" spans="2:20" s="11" customFormat="1" ht="216.75" customHeight="1" x14ac:dyDescent="0.2">
      <c r="B1270" s="350"/>
      <c r="C1270" s="351"/>
      <c r="D1270" s="316"/>
      <c r="E1270" s="202" t="s">
        <v>1483</v>
      </c>
      <c r="F1270" s="59" t="s">
        <v>3218</v>
      </c>
      <c r="G1270" s="256" t="s">
        <v>1842</v>
      </c>
      <c r="H1270" s="58" t="s">
        <v>3219</v>
      </c>
      <c r="I1270" s="254" t="s">
        <v>3226</v>
      </c>
      <c r="J1270" s="59" t="s">
        <v>1071</v>
      </c>
      <c r="K1270" s="59" t="s">
        <v>575</v>
      </c>
      <c r="L1270" s="58" t="s">
        <v>4809</v>
      </c>
      <c r="M1270" s="48" t="s">
        <v>4154</v>
      </c>
      <c r="N1270" s="60">
        <v>44042</v>
      </c>
      <c r="O1270" s="60">
        <v>43726</v>
      </c>
      <c r="P1270" s="60">
        <v>44771</v>
      </c>
      <c r="Q1270" s="258">
        <v>160866.92000000001</v>
      </c>
      <c r="R1270" s="62">
        <v>0.8</v>
      </c>
      <c r="S1270" s="61" t="s">
        <v>301</v>
      </c>
      <c r="T1270" s="61">
        <v>128693.54</v>
      </c>
    </row>
    <row r="1271" spans="2:20" s="11" customFormat="1" ht="216.75" customHeight="1" x14ac:dyDescent="0.2">
      <c r="B1271" s="350"/>
      <c r="C1271" s="351"/>
      <c r="D1271" s="316"/>
      <c r="E1271" s="197" t="s">
        <v>1483</v>
      </c>
      <c r="F1271" s="52" t="s">
        <v>3218</v>
      </c>
      <c r="G1271" s="253" t="s">
        <v>3231</v>
      </c>
      <c r="H1271" s="51" t="s">
        <v>3219</v>
      </c>
      <c r="I1271" s="254" t="s">
        <v>3220</v>
      </c>
      <c r="J1271" s="52" t="s">
        <v>1071</v>
      </c>
      <c r="K1271" s="52" t="s">
        <v>575</v>
      </c>
      <c r="L1271" s="51" t="s">
        <v>3227</v>
      </c>
      <c r="M1271" s="49" t="s">
        <v>4149</v>
      </c>
      <c r="N1271" s="53">
        <v>44048</v>
      </c>
      <c r="O1271" s="53">
        <v>43836</v>
      </c>
      <c r="P1271" s="53">
        <v>44288</v>
      </c>
      <c r="Q1271" s="259">
        <v>8038.99</v>
      </c>
      <c r="R1271" s="55">
        <v>0.8</v>
      </c>
      <c r="S1271" s="54" t="s">
        <v>301</v>
      </c>
      <c r="T1271" s="54">
        <v>6431.19</v>
      </c>
    </row>
    <row r="1272" spans="2:20" s="11" customFormat="1" ht="216.75" customHeight="1" x14ac:dyDescent="0.2">
      <c r="B1272" s="350"/>
      <c r="C1272" s="351"/>
      <c r="D1272" s="316"/>
      <c r="E1272" s="197" t="s">
        <v>1483</v>
      </c>
      <c r="F1272" s="52" t="s">
        <v>3218</v>
      </c>
      <c r="G1272" s="253" t="s">
        <v>1846</v>
      </c>
      <c r="H1272" s="51" t="s">
        <v>3219</v>
      </c>
      <c r="I1272" s="254" t="s">
        <v>3221</v>
      </c>
      <c r="J1272" s="52" t="s">
        <v>1071</v>
      </c>
      <c r="K1272" s="52" t="s">
        <v>575</v>
      </c>
      <c r="L1272" s="51" t="s">
        <v>4810</v>
      </c>
      <c r="M1272" s="49" t="s">
        <v>4158</v>
      </c>
      <c r="N1272" s="53">
        <v>44042</v>
      </c>
      <c r="O1272" s="53">
        <v>43640</v>
      </c>
      <c r="P1272" s="53">
        <v>44711</v>
      </c>
      <c r="Q1272" s="259">
        <v>136606.20000000001</v>
      </c>
      <c r="R1272" s="55">
        <v>0.8</v>
      </c>
      <c r="S1272" s="54" t="s">
        <v>301</v>
      </c>
      <c r="T1272" s="54">
        <v>109284.96</v>
      </c>
    </row>
    <row r="1273" spans="2:20" s="11" customFormat="1" ht="216.75" customHeight="1" x14ac:dyDescent="0.2">
      <c r="B1273" s="350"/>
      <c r="C1273" s="351"/>
      <c r="D1273" s="316"/>
      <c r="E1273" s="197" t="s">
        <v>1483</v>
      </c>
      <c r="F1273" s="52" t="s">
        <v>3218</v>
      </c>
      <c r="G1273" s="253" t="s">
        <v>1069</v>
      </c>
      <c r="H1273" s="51" t="s">
        <v>3219</v>
      </c>
      <c r="I1273" s="254" t="s">
        <v>3222</v>
      </c>
      <c r="J1273" s="52" t="s">
        <v>1071</v>
      </c>
      <c r="K1273" s="52" t="s">
        <v>575</v>
      </c>
      <c r="L1273" s="51" t="s">
        <v>3228</v>
      </c>
      <c r="M1273" s="49" t="s">
        <v>4159</v>
      </c>
      <c r="N1273" s="53">
        <v>44042</v>
      </c>
      <c r="O1273" s="53">
        <v>44131</v>
      </c>
      <c r="P1273" s="53">
        <v>44909</v>
      </c>
      <c r="Q1273" s="259">
        <v>57161.47</v>
      </c>
      <c r="R1273" s="55">
        <v>0.8</v>
      </c>
      <c r="S1273" s="54" t="s">
        <v>301</v>
      </c>
      <c r="T1273" s="54">
        <v>45729.18</v>
      </c>
    </row>
    <row r="1274" spans="2:20" s="11" customFormat="1" ht="216.75" customHeight="1" x14ac:dyDescent="0.2">
      <c r="B1274" s="350"/>
      <c r="C1274" s="351"/>
      <c r="D1274" s="316"/>
      <c r="E1274" s="197" t="s">
        <v>1483</v>
      </c>
      <c r="F1274" s="52" t="s">
        <v>3218</v>
      </c>
      <c r="G1274" s="253" t="s">
        <v>1849</v>
      </c>
      <c r="H1274" s="51" t="s">
        <v>3219</v>
      </c>
      <c r="I1274" s="254" t="s">
        <v>3223</v>
      </c>
      <c r="J1274" s="52" t="s">
        <v>1071</v>
      </c>
      <c r="K1274" s="52" t="s">
        <v>575</v>
      </c>
      <c r="L1274" s="51" t="s">
        <v>3229</v>
      </c>
      <c r="M1274" s="49" t="s">
        <v>19</v>
      </c>
      <c r="N1274" s="53">
        <v>44042</v>
      </c>
      <c r="O1274" s="53">
        <v>43747</v>
      </c>
      <c r="P1274" s="53">
        <v>44819</v>
      </c>
      <c r="Q1274" s="259">
        <v>158101.87</v>
      </c>
      <c r="R1274" s="55">
        <v>0.8</v>
      </c>
      <c r="S1274" s="54" t="s">
        <v>301</v>
      </c>
      <c r="T1274" s="54">
        <v>126481.5</v>
      </c>
    </row>
    <row r="1275" spans="2:20" s="11" customFormat="1" ht="246" customHeight="1" x14ac:dyDescent="0.2">
      <c r="B1275" s="350"/>
      <c r="C1275" s="351"/>
      <c r="D1275" s="316"/>
      <c r="E1275" s="197" t="s">
        <v>1483</v>
      </c>
      <c r="F1275" s="52" t="s">
        <v>3218</v>
      </c>
      <c r="G1275" s="253" t="s">
        <v>1841</v>
      </c>
      <c r="H1275" s="51" t="s">
        <v>3219</v>
      </c>
      <c r="I1275" s="254" t="s">
        <v>3224</v>
      </c>
      <c r="J1275" s="52" t="s">
        <v>1071</v>
      </c>
      <c r="K1275" s="52" t="s">
        <v>575</v>
      </c>
      <c r="L1275" s="51" t="s">
        <v>4811</v>
      </c>
      <c r="M1275" s="49" t="s">
        <v>4155</v>
      </c>
      <c r="N1275" s="53">
        <v>44057</v>
      </c>
      <c r="O1275" s="53">
        <v>43585</v>
      </c>
      <c r="P1275" s="53">
        <v>44671</v>
      </c>
      <c r="Q1275" s="259">
        <v>145810.04999999999</v>
      </c>
      <c r="R1275" s="55">
        <v>0.8</v>
      </c>
      <c r="S1275" s="54" t="s">
        <v>301</v>
      </c>
      <c r="T1275" s="54">
        <v>116648.04</v>
      </c>
    </row>
    <row r="1276" spans="2:20" s="11" customFormat="1" ht="246" customHeight="1" x14ac:dyDescent="0.2">
      <c r="B1276" s="350"/>
      <c r="C1276" s="351"/>
      <c r="D1276" s="316"/>
      <c r="E1276" s="197" t="s">
        <v>1483</v>
      </c>
      <c r="F1276" s="52" t="s">
        <v>3218</v>
      </c>
      <c r="G1276" s="253" t="s">
        <v>1844</v>
      </c>
      <c r="H1276" s="51" t="s">
        <v>3219</v>
      </c>
      <c r="I1276" s="254" t="s">
        <v>3225</v>
      </c>
      <c r="J1276" s="52" t="s">
        <v>1071</v>
      </c>
      <c r="K1276" s="52" t="s">
        <v>575</v>
      </c>
      <c r="L1276" s="51" t="s">
        <v>4812</v>
      </c>
      <c r="M1276" s="49" t="s">
        <v>4005</v>
      </c>
      <c r="N1276" s="53">
        <v>44042</v>
      </c>
      <c r="O1276" s="53">
        <v>43754</v>
      </c>
      <c r="P1276" s="53">
        <v>44769</v>
      </c>
      <c r="Q1276" s="259">
        <v>173569.8</v>
      </c>
      <c r="R1276" s="55">
        <v>0.8</v>
      </c>
      <c r="S1276" s="54" t="s">
        <v>301</v>
      </c>
      <c r="T1276" s="54">
        <v>138855.84</v>
      </c>
    </row>
    <row r="1277" spans="2:20" s="11" customFormat="1" ht="230.25" customHeight="1" x14ac:dyDescent="0.2">
      <c r="B1277" s="350"/>
      <c r="C1277" s="351"/>
      <c r="D1277" s="316"/>
      <c r="E1277" s="197" t="s">
        <v>1483</v>
      </c>
      <c r="F1277" s="52" t="s">
        <v>4056</v>
      </c>
      <c r="G1277" s="253" t="s">
        <v>5031</v>
      </c>
      <c r="H1277" s="51" t="s">
        <v>4057</v>
      </c>
      <c r="I1277" s="254" t="s">
        <v>4039</v>
      </c>
      <c r="J1277" s="52" t="s">
        <v>1071</v>
      </c>
      <c r="K1277" s="52" t="s">
        <v>575</v>
      </c>
      <c r="L1277" s="51" t="s">
        <v>4813</v>
      </c>
      <c r="M1277" s="49" t="s">
        <v>15</v>
      </c>
      <c r="N1277" s="53">
        <v>44281</v>
      </c>
      <c r="O1277" s="53">
        <v>44075</v>
      </c>
      <c r="P1277" s="53">
        <v>44773</v>
      </c>
      <c r="Q1277" s="259">
        <v>20000</v>
      </c>
      <c r="R1277" s="55">
        <v>0.8</v>
      </c>
      <c r="S1277" s="54" t="s">
        <v>301</v>
      </c>
      <c r="T1277" s="54">
        <v>16000</v>
      </c>
    </row>
    <row r="1278" spans="2:20" s="11" customFormat="1" ht="230.25" customHeight="1" x14ac:dyDescent="0.2">
      <c r="B1278" s="350"/>
      <c r="C1278" s="351"/>
      <c r="D1278" s="316"/>
      <c r="E1278" s="197" t="s">
        <v>1483</v>
      </c>
      <c r="F1278" s="52" t="s">
        <v>4056</v>
      </c>
      <c r="G1278" s="253" t="s">
        <v>5032</v>
      </c>
      <c r="H1278" s="51" t="s">
        <v>4057</v>
      </c>
      <c r="I1278" s="254" t="s">
        <v>4040</v>
      </c>
      <c r="J1278" s="52" t="s">
        <v>1071</v>
      </c>
      <c r="K1278" s="52" t="s">
        <v>575</v>
      </c>
      <c r="L1278" s="51" t="s">
        <v>4058</v>
      </c>
      <c r="M1278" s="49" t="s">
        <v>19</v>
      </c>
      <c r="N1278" s="53">
        <v>44281</v>
      </c>
      <c r="O1278" s="53">
        <v>44480</v>
      </c>
      <c r="P1278" s="53">
        <v>45107</v>
      </c>
      <c r="Q1278" s="259">
        <v>20000</v>
      </c>
      <c r="R1278" s="55">
        <v>0.8</v>
      </c>
      <c r="S1278" s="54" t="s">
        <v>301</v>
      </c>
      <c r="T1278" s="54">
        <v>16000</v>
      </c>
    </row>
    <row r="1279" spans="2:20" s="11" customFormat="1" ht="230.25" customHeight="1" x14ac:dyDescent="0.2">
      <c r="B1279" s="350"/>
      <c r="C1279" s="351"/>
      <c r="D1279" s="316"/>
      <c r="E1279" s="197" t="s">
        <v>1483</v>
      </c>
      <c r="F1279" s="52" t="s">
        <v>4056</v>
      </c>
      <c r="G1279" s="253" t="s">
        <v>2406</v>
      </c>
      <c r="H1279" s="51" t="s">
        <v>4057</v>
      </c>
      <c r="I1279" s="254" t="s">
        <v>4041</v>
      </c>
      <c r="J1279" s="52" t="s">
        <v>1071</v>
      </c>
      <c r="K1279" s="52" t="s">
        <v>575</v>
      </c>
      <c r="L1279" s="51" t="s">
        <v>4059</v>
      </c>
      <c r="M1279" s="49" t="s">
        <v>55</v>
      </c>
      <c r="N1279" s="53">
        <v>44281</v>
      </c>
      <c r="O1279" s="53">
        <v>44075</v>
      </c>
      <c r="P1279" s="53">
        <v>45107</v>
      </c>
      <c r="Q1279" s="259">
        <v>15269.36</v>
      </c>
      <c r="R1279" s="55">
        <v>0.8</v>
      </c>
      <c r="S1279" s="54" t="s">
        <v>301</v>
      </c>
      <c r="T1279" s="54">
        <v>12215.49</v>
      </c>
    </row>
    <row r="1280" spans="2:20" s="11" customFormat="1" ht="211.5" customHeight="1" x14ac:dyDescent="0.2">
      <c r="B1280" s="350"/>
      <c r="C1280" s="351"/>
      <c r="D1280" s="316"/>
      <c r="E1280" s="197" t="s">
        <v>1483</v>
      </c>
      <c r="F1280" s="52" t="s">
        <v>4056</v>
      </c>
      <c r="G1280" s="253" t="s">
        <v>1069</v>
      </c>
      <c r="H1280" s="51" t="s">
        <v>4057</v>
      </c>
      <c r="I1280" s="254" t="s">
        <v>4042</v>
      </c>
      <c r="J1280" s="52" t="s">
        <v>1071</v>
      </c>
      <c r="K1280" s="52" t="s">
        <v>575</v>
      </c>
      <c r="L1280" s="51" t="s">
        <v>4814</v>
      </c>
      <c r="M1280" s="49" t="s">
        <v>3996</v>
      </c>
      <c r="N1280" s="53">
        <v>44281</v>
      </c>
      <c r="O1280" s="53">
        <v>44075</v>
      </c>
      <c r="P1280" s="53">
        <v>45107</v>
      </c>
      <c r="Q1280" s="259">
        <v>50000</v>
      </c>
      <c r="R1280" s="55">
        <v>0.8</v>
      </c>
      <c r="S1280" s="54" t="s">
        <v>301</v>
      </c>
      <c r="T1280" s="54">
        <v>40000</v>
      </c>
    </row>
    <row r="1281" spans="2:20" s="11" customFormat="1" ht="211.5" customHeight="1" x14ac:dyDescent="0.2">
      <c r="B1281" s="350"/>
      <c r="C1281" s="351"/>
      <c r="D1281" s="316"/>
      <c r="E1281" s="197" t="s">
        <v>1483</v>
      </c>
      <c r="F1281" s="52" t="s">
        <v>4056</v>
      </c>
      <c r="G1281" s="253" t="s">
        <v>939</v>
      </c>
      <c r="H1281" s="51" t="s">
        <v>4057</v>
      </c>
      <c r="I1281" s="254" t="s">
        <v>4043</v>
      </c>
      <c r="J1281" s="52" t="s">
        <v>1071</v>
      </c>
      <c r="K1281" s="52" t="s">
        <v>575</v>
      </c>
      <c r="L1281" s="51" t="s">
        <v>4815</v>
      </c>
      <c r="M1281" s="49" t="s">
        <v>15</v>
      </c>
      <c r="N1281" s="53">
        <v>44281</v>
      </c>
      <c r="O1281" s="53">
        <v>44137</v>
      </c>
      <c r="P1281" s="53">
        <v>45046</v>
      </c>
      <c r="Q1281" s="259">
        <v>20000</v>
      </c>
      <c r="R1281" s="55">
        <v>0.8</v>
      </c>
      <c r="S1281" s="54" t="s">
        <v>301</v>
      </c>
      <c r="T1281" s="54">
        <v>16000</v>
      </c>
    </row>
    <row r="1282" spans="2:20" s="11" customFormat="1" ht="215.25" customHeight="1" x14ac:dyDescent="0.2">
      <c r="B1282" s="350"/>
      <c r="C1282" s="351"/>
      <c r="D1282" s="316"/>
      <c r="E1282" s="197" t="s">
        <v>1483</v>
      </c>
      <c r="F1282" s="52" t="s">
        <v>4056</v>
      </c>
      <c r="G1282" s="253" t="s">
        <v>5033</v>
      </c>
      <c r="H1282" s="51" t="s">
        <v>4057</v>
      </c>
      <c r="I1282" s="254" t="s">
        <v>4234</v>
      </c>
      <c r="J1282" s="52" t="s">
        <v>1071</v>
      </c>
      <c r="K1282" s="52" t="s">
        <v>575</v>
      </c>
      <c r="L1282" s="51" t="s">
        <v>4242</v>
      </c>
      <c r="M1282" s="49" t="s">
        <v>4243</v>
      </c>
      <c r="N1282" s="53">
        <v>44281</v>
      </c>
      <c r="O1282" s="53">
        <v>44075</v>
      </c>
      <c r="P1282" s="53">
        <v>45107</v>
      </c>
      <c r="Q1282" s="259">
        <v>50000</v>
      </c>
      <c r="R1282" s="55">
        <v>0.8</v>
      </c>
      <c r="S1282" s="54" t="s">
        <v>301</v>
      </c>
      <c r="T1282" s="54">
        <v>40000</v>
      </c>
    </row>
    <row r="1283" spans="2:20" s="11" customFormat="1" ht="114" customHeight="1" x14ac:dyDescent="0.2">
      <c r="B1283" s="350"/>
      <c r="C1283" s="351"/>
      <c r="D1283" s="316"/>
      <c r="E1283" s="197" t="s">
        <v>1483</v>
      </c>
      <c r="F1283" s="52" t="s">
        <v>4056</v>
      </c>
      <c r="G1283" s="253" t="s">
        <v>5034</v>
      </c>
      <c r="H1283" s="51" t="s">
        <v>4057</v>
      </c>
      <c r="I1283" s="254" t="s">
        <v>4044</v>
      </c>
      <c r="J1283" s="52" t="s">
        <v>1071</v>
      </c>
      <c r="K1283" s="52" t="s">
        <v>575</v>
      </c>
      <c r="L1283" s="51" t="s">
        <v>4060</v>
      </c>
      <c r="M1283" s="49" t="s">
        <v>15</v>
      </c>
      <c r="N1283" s="53">
        <v>44281</v>
      </c>
      <c r="O1283" s="53">
        <v>44203</v>
      </c>
      <c r="P1283" s="53">
        <v>45107</v>
      </c>
      <c r="Q1283" s="259">
        <v>20000</v>
      </c>
      <c r="R1283" s="55">
        <v>0.8</v>
      </c>
      <c r="S1283" s="54" t="s">
        <v>301</v>
      </c>
      <c r="T1283" s="54">
        <v>16000</v>
      </c>
    </row>
    <row r="1284" spans="2:20" s="11" customFormat="1" ht="226.5" customHeight="1" x14ac:dyDescent="0.2">
      <c r="B1284" s="350"/>
      <c r="C1284" s="351"/>
      <c r="D1284" s="316"/>
      <c r="E1284" s="197" t="s">
        <v>1483</v>
      </c>
      <c r="F1284" s="52" t="s">
        <v>4056</v>
      </c>
      <c r="G1284" s="253" t="s">
        <v>5035</v>
      </c>
      <c r="H1284" s="51" t="s">
        <v>4057</v>
      </c>
      <c r="I1284" s="254" t="s">
        <v>4045</v>
      </c>
      <c r="J1284" s="52" t="s">
        <v>1071</v>
      </c>
      <c r="K1284" s="52" t="s">
        <v>575</v>
      </c>
      <c r="L1284" s="51" t="s">
        <v>4061</v>
      </c>
      <c r="M1284" s="49" t="s">
        <v>13</v>
      </c>
      <c r="N1284" s="53">
        <v>44281</v>
      </c>
      <c r="O1284" s="53">
        <v>44075</v>
      </c>
      <c r="P1284" s="53">
        <v>45107</v>
      </c>
      <c r="Q1284" s="259">
        <v>20000</v>
      </c>
      <c r="R1284" s="55">
        <v>0.8</v>
      </c>
      <c r="S1284" s="54" t="s">
        <v>301</v>
      </c>
      <c r="T1284" s="54">
        <v>16000</v>
      </c>
    </row>
    <row r="1285" spans="2:20" s="11" customFormat="1" ht="226.5" customHeight="1" x14ac:dyDescent="0.2">
      <c r="B1285" s="350"/>
      <c r="C1285" s="351"/>
      <c r="D1285" s="316"/>
      <c r="E1285" s="197" t="s">
        <v>1483</v>
      </c>
      <c r="F1285" s="52" t="s">
        <v>4056</v>
      </c>
      <c r="G1285" s="253" t="s">
        <v>5036</v>
      </c>
      <c r="H1285" s="51" t="s">
        <v>4057</v>
      </c>
      <c r="I1285" s="254" t="s">
        <v>4046</v>
      </c>
      <c r="J1285" s="52" t="s">
        <v>1071</v>
      </c>
      <c r="K1285" s="52" t="s">
        <v>575</v>
      </c>
      <c r="L1285" s="51" t="s">
        <v>4062</v>
      </c>
      <c r="M1285" s="49" t="s">
        <v>27</v>
      </c>
      <c r="N1285" s="53">
        <v>44281</v>
      </c>
      <c r="O1285" s="53">
        <v>44440</v>
      </c>
      <c r="P1285" s="53">
        <v>45107</v>
      </c>
      <c r="Q1285" s="259">
        <v>19904.82</v>
      </c>
      <c r="R1285" s="55">
        <v>0.8</v>
      </c>
      <c r="S1285" s="54" t="s">
        <v>301</v>
      </c>
      <c r="T1285" s="54">
        <v>15923.86</v>
      </c>
    </row>
    <row r="1286" spans="2:20" s="11" customFormat="1" ht="226.5" customHeight="1" x14ac:dyDescent="0.2">
      <c r="B1286" s="350"/>
      <c r="C1286" s="351"/>
      <c r="D1286" s="316"/>
      <c r="E1286" s="197" t="s">
        <v>1483</v>
      </c>
      <c r="F1286" s="52" t="s">
        <v>4056</v>
      </c>
      <c r="G1286" s="253" t="s">
        <v>2173</v>
      </c>
      <c r="H1286" s="51" t="s">
        <v>4057</v>
      </c>
      <c r="I1286" s="254" t="s">
        <v>4047</v>
      </c>
      <c r="J1286" s="52" t="s">
        <v>1071</v>
      </c>
      <c r="K1286" s="52" t="s">
        <v>575</v>
      </c>
      <c r="L1286" s="51" t="s">
        <v>4816</v>
      </c>
      <c r="M1286" s="49" t="s">
        <v>13</v>
      </c>
      <c r="N1286" s="53">
        <v>44281</v>
      </c>
      <c r="O1286" s="53">
        <v>44378</v>
      </c>
      <c r="P1286" s="53">
        <v>45107</v>
      </c>
      <c r="Q1286" s="259">
        <v>20000</v>
      </c>
      <c r="R1286" s="55">
        <v>0.8</v>
      </c>
      <c r="S1286" s="54" t="s">
        <v>301</v>
      </c>
      <c r="T1286" s="54">
        <v>16000</v>
      </c>
    </row>
    <row r="1287" spans="2:20" s="11" customFormat="1" ht="213.75" customHeight="1" x14ac:dyDescent="0.2">
      <c r="B1287" s="350"/>
      <c r="C1287" s="351"/>
      <c r="D1287" s="316"/>
      <c r="E1287" s="197" t="s">
        <v>1483</v>
      </c>
      <c r="F1287" s="52" t="s">
        <v>4056</v>
      </c>
      <c r="G1287" s="253" t="s">
        <v>1849</v>
      </c>
      <c r="H1287" s="51" t="s">
        <v>4057</v>
      </c>
      <c r="I1287" s="254" t="s">
        <v>4048</v>
      </c>
      <c r="J1287" s="52" t="s">
        <v>1071</v>
      </c>
      <c r="K1287" s="52" t="s">
        <v>575</v>
      </c>
      <c r="L1287" s="51" t="s">
        <v>4063</v>
      </c>
      <c r="M1287" s="49" t="s">
        <v>19</v>
      </c>
      <c r="N1287" s="53">
        <v>44281</v>
      </c>
      <c r="O1287" s="53">
        <v>44326</v>
      </c>
      <c r="P1287" s="53">
        <v>45107</v>
      </c>
      <c r="Q1287" s="259">
        <v>19188.78</v>
      </c>
      <c r="R1287" s="55">
        <v>0.8</v>
      </c>
      <c r="S1287" s="54" t="s">
        <v>301</v>
      </c>
      <c r="T1287" s="54">
        <v>15351.02</v>
      </c>
    </row>
    <row r="1288" spans="2:20" s="11" customFormat="1" ht="213.75" customHeight="1" x14ac:dyDescent="0.2">
      <c r="B1288" s="350"/>
      <c r="C1288" s="351"/>
      <c r="D1288" s="316"/>
      <c r="E1288" s="197" t="s">
        <v>1483</v>
      </c>
      <c r="F1288" s="52" t="s">
        <v>4056</v>
      </c>
      <c r="G1288" s="253" t="s">
        <v>943</v>
      </c>
      <c r="H1288" s="51" t="s">
        <v>4057</v>
      </c>
      <c r="I1288" s="254" t="s">
        <v>4049</v>
      </c>
      <c r="J1288" s="52" t="s">
        <v>1071</v>
      </c>
      <c r="K1288" s="52" t="s">
        <v>575</v>
      </c>
      <c r="L1288" s="51" t="s">
        <v>4064</v>
      </c>
      <c r="M1288" s="49" t="s">
        <v>4065</v>
      </c>
      <c r="N1288" s="53">
        <v>44281</v>
      </c>
      <c r="O1288" s="53">
        <v>44302</v>
      </c>
      <c r="P1288" s="53">
        <v>44972</v>
      </c>
      <c r="Q1288" s="259">
        <v>20000</v>
      </c>
      <c r="R1288" s="55">
        <v>0.8</v>
      </c>
      <c r="S1288" s="54" t="s">
        <v>301</v>
      </c>
      <c r="T1288" s="54">
        <v>16000</v>
      </c>
    </row>
    <row r="1289" spans="2:20" s="11" customFormat="1" ht="213.75" customHeight="1" x14ac:dyDescent="0.2">
      <c r="B1289" s="350"/>
      <c r="C1289" s="351"/>
      <c r="D1289" s="316"/>
      <c r="E1289" s="197" t="s">
        <v>1483</v>
      </c>
      <c r="F1289" s="52" t="s">
        <v>4056</v>
      </c>
      <c r="G1289" s="253" t="s">
        <v>1846</v>
      </c>
      <c r="H1289" s="51" t="s">
        <v>4057</v>
      </c>
      <c r="I1289" s="254" t="s">
        <v>4235</v>
      </c>
      <c r="J1289" s="52" t="s">
        <v>1071</v>
      </c>
      <c r="K1289" s="52" t="s">
        <v>575</v>
      </c>
      <c r="L1289" s="51" t="s">
        <v>4244</v>
      </c>
      <c r="M1289" s="49" t="s">
        <v>1</v>
      </c>
      <c r="N1289" s="53">
        <v>44281</v>
      </c>
      <c r="O1289" s="53">
        <v>44076</v>
      </c>
      <c r="P1289" s="53">
        <v>45107</v>
      </c>
      <c r="Q1289" s="259">
        <v>20000</v>
      </c>
      <c r="R1289" s="55">
        <v>0.8</v>
      </c>
      <c r="S1289" s="54" t="s">
        <v>301</v>
      </c>
      <c r="T1289" s="54">
        <v>16000</v>
      </c>
    </row>
    <row r="1290" spans="2:20" s="11" customFormat="1" ht="246.75" customHeight="1" x14ac:dyDescent="0.2">
      <c r="B1290" s="350"/>
      <c r="C1290" s="351"/>
      <c r="D1290" s="316"/>
      <c r="E1290" s="197" t="s">
        <v>1483</v>
      </c>
      <c r="F1290" s="52" t="s">
        <v>4056</v>
      </c>
      <c r="G1290" s="253" t="s">
        <v>1848</v>
      </c>
      <c r="H1290" s="51" t="s">
        <v>4057</v>
      </c>
      <c r="I1290" s="254" t="s">
        <v>4050</v>
      </c>
      <c r="J1290" s="52" t="s">
        <v>1071</v>
      </c>
      <c r="K1290" s="52" t="s">
        <v>575</v>
      </c>
      <c r="L1290" s="51" t="s">
        <v>4066</v>
      </c>
      <c r="M1290" s="49" t="s">
        <v>7</v>
      </c>
      <c r="N1290" s="53">
        <v>44281</v>
      </c>
      <c r="O1290" s="53">
        <v>44292</v>
      </c>
      <c r="P1290" s="53">
        <v>45107</v>
      </c>
      <c r="Q1290" s="259">
        <v>19807.080000000002</v>
      </c>
      <c r="R1290" s="55">
        <v>0.8</v>
      </c>
      <c r="S1290" s="54" t="s">
        <v>301</v>
      </c>
      <c r="T1290" s="54">
        <v>15845.66</v>
      </c>
    </row>
    <row r="1291" spans="2:20" s="11" customFormat="1" ht="246.75" customHeight="1" x14ac:dyDescent="0.2">
      <c r="B1291" s="350"/>
      <c r="C1291" s="351"/>
      <c r="D1291" s="316"/>
      <c r="E1291" s="197" t="s">
        <v>1483</v>
      </c>
      <c r="F1291" s="52" t="s">
        <v>4056</v>
      </c>
      <c r="G1291" s="253" t="s">
        <v>1842</v>
      </c>
      <c r="H1291" s="51" t="s">
        <v>4057</v>
      </c>
      <c r="I1291" s="254" t="s">
        <v>4051</v>
      </c>
      <c r="J1291" s="52" t="s">
        <v>1071</v>
      </c>
      <c r="K1291" s="52" t="s">
        <v>575</v>
      </c>
      <c r="L1291" s="51" t="s">
        <v>4067</v>
      </c>
      <c r="M1291" s="49" t="s">
        <v>22</v>
      </c>
      <c r="N1291" s="53">
        <v>44281</v>
      </c>
      <c r="O1291" s="53">
        <v>44327</v>
      </c>
      <c r="P1291" s="53">
        <v>45103</v>
      </c>
      <c r="Q1291" s="259">
        <v>20000</v>
      </c>
      <c r="R1291" s="55">
        <v>0.8</v>
      </c>
      <c r="S1291" s="54" t="s">
        <v>301</v>
      </c>
      <c r="T1291" s="54">
        <v>16000</v>
      </c>
    </row>
    <row r="1292" spans="2:20" s="11" customFormat="1" ht="246.75" customHeight="1" x14ac:dyDescent="0.2">
      <c r="B1292" s="350"/>
      <c r="C1292" s="351"/>
      <c r="D1292" s="316"/>
      <c r="E1292" s="197" t="s">
        <v>1483</v>
      </c>
      <c r="F1292" s="52" t="s">
        <v>4056</v>
      </c>
      <c r="G1292" s="253" t="s">
        <v>1841</v>
      </c>
      <c r="H1292" s="51" t="s">
        <v>4057</v>
      </c>
      <c r="I1292" s="254" t="s">
        <v>4052</v>
      </c>
      <c r="J1292" s="52" t="s">
        <v>1071</v>
      </c>
      <c r="K1292" s="52" t="s">
        <v>575</v>
      </c>
      <c r="L1292" s="51" t="s">
        <v>4817</v>
      </c>
      <c r="M1292" s="49" t="s">
        <v>29</v>
      </c>
      <c r="N1292" s="53">
        <v>44281</v>
      </c>
      <c r="O1292" s="53">
        <v>44456</v>
      </c>
      <c r="P1292" s="53">
        <v>45107</v>
      </c>
      <c r="Q1292" s="259">
        <v>20000</v>
      </c>
      <c r="R1292" s="55">
        <v>0.8</v>
      </c>
      <c r="S1292" s="54" t="s">
        <v>301</v>
      </c>
      <c r="T1292" s="54">
        <v>16000</v>
      </c>
    </row>
    <row r="1293" spans="2:20" s="11" customFormat="1" ht="211.5" customHeight="1" x14ac:dyDescent="0.2">
      <c r="B1293" s="350"/>
      <c r="C1293" s="351"/>
      <c r="D1293" s="316"/>
      <c r="E1293" s="197" t="s">
        <v>1483</v>
      </c>
      <c r="F1293" s="52" t="s">
        <v>4056</v>
      </c>
      <c r="G1293" s="253" t="s">
        <v>5037</v>
      </c>
      <c r="H1293" s="51" t="s">
        <v>4057</v>
      </c>
      <c r="I1293" s="254" t="s">
        <v>4053</v>
      </c>
      <c r="J1293" s="52" t="s">
        <v>1071</v>
      </c>
      <c r="K1293" s="52" t="s">
        <v>575</v>
      </c>
      <c r="L1293" s="51" t="s">
        <v>4068</v>
      </c>
      <c r="M1293" s="49" t="s">
        <v>13</v>
      </c>
      <c r="N1293" s="53">
        <v>44281</v>
      </c>
      <c r="O1293" s="53">
        <v>44440</v>
      </c>
      <c r="P1293" s="53">
        <v>45107</v>
      </c>
      <c r="Q1293" s="259">
        <v>20000</v>
      </c>
      <c r="R1293" s="55">
        <v>0.8</v>
      </c>
      <c r="S1293" s="54" t="s">
        <v>301</v>
      </c>
      <c r="T1293" s="54">
        <v>16000</v>
      </c>
    </row>
    <row r="1294" spans="2:20" s="11" customFormat="1" ht="211.5" customHeight="1" x14ac:dyDescent="0.2">
      <c r="B1294" s="350"/>
      <c r="C1294" s="351"/>
      <c r="D1294" s="316"/>
      <c r="E1294" s="197" t="s">
        <v>1483</v>
      </c>
      <c r="F1294" s="52" t="s">
        <v>4056</v>
      </c>
      <c r="G1294" s="253" t="s">
        <v>5038</v>
      </c>
      <c r="H1294" s="51" t="s">
        <v>4057</v>
      </c>
      <c r="I1294" s="254" t="s">
        <v>4054</v>
      </c>
      <c r="J1294" s="52" t="s">
        <v>1071</v>
      </c>
      <c r="K1294" s="52" t="s">
        <v>575</v>
      </c>
      <c r="L1294" s="51" t="s">
        <v>4069</v>
      </c>
      <c r="M1294" s="49" t="s">
        <v>30</v>
      </c>
      <c r="N1294" s="53">
        <v>44281</v>
      </c>
      <c r="O1294" s="53">
        <v>44440</v>
      </c>
      <c r="P1294" s="53">
        <v>45107</v>
      </c>
      <c r="Q1294" s="259">
        <v>16819.88</v>
      </c>
      <c r="R1294" s="55">
        <v>0.8</v>
      </c>
      <c r="S1294" s="54" t="s">
        <v>301</v>
      </c>
      <c r="T1294" s="54">
        <v>13455.9</v>
      </c>
    </row>
    <row r="1295" spans="2:20" s="11" customFormat="1" ht="211.5" customHeight="1" x14ac:dyDescent="0.2">
      <c r="B1295" s="350"/>
      <c r="C1295" s="351"/>
      <c r="D1295" s="316"/>
      <c r="E1295" s="202" t="s">
        <v>1483</v>
      </c>
      <c r="F1295" s="59" t="s">
        <v>4056</v>
      </c>
      <c r="G1295" s="256" t="s">
        <v>941</v>
      </c>
      <c r="H1295" s="58" t="s">
        <v>4057</v>
      </c>
      <c r="I1295" s="257" t="s">
        <v>4055</v>
      </c>
      <c r="J1295" s="59" t="s">
        <v>1071</v>
      </c>
      <c r="K1295" s="59" t="s">
        <v>575</v>
      </c>
      <c r="L1295" s="58" t="s">
        <v>4070</v>
      </c>
      <c r="M1295" s="48" t="s">
        <v>27</v>
      </c>
      <c r="N1295" s="60">
        <v>44281</v>
      </c>
      <c r="O1295" s="60">
        <v>44470</v>
      </c>
      <c r="P1295" s="60">
        <v>45107</v>
      </c>
      <c r="Q1295" s="260">
        <v>17005</v>
      </c>
      <c r="R1295" s="62">
        <v>0.8</v>
      </c>
      <c r="S1295" s="61" t="s">
        <v>301</v>
      </c>
      <c r="T1295" s="61">
        <v>13604</v>
      </c>
    </row>
    <row r="1296" spans="2:20" s="11" customFormat="1" ht="239.25" customHeight="1" x14ac:dyDescent="0.2">
      <c r="B1296" s="350"/>
      <c r="C1296" s="351"/>
      <c r="D1296" s="316"/>
      <c r="E1296" s="202" t="s">
        <v>1483</v>
      </c>
      <c r="F1296" s="59" t="s">
        <v>4245</v>
      </c>
      <c r="G1296" s="256" t="s">
        <v>1846</v>
      </c>
      <c r="H1296" s="58" t="s">
        <v>4246</v>
      </c>
      <c r="I1296" s="257" t="s">
        <v>4316</v>
      </c>
      <c r="J1296" s="59" t="s">
        <v>1071</v>
      </c>
      <c r="K1296" s="59" t="s">
        <v>575</v>
      </c>
      <c r="L1296" s="58" t="s">
        <v>4818</v>
      </c>
      <c r="M1296" s="48" t="s">
        <v>4158</v>
      </c>
      <c r="N1296" s="60">
        <v>44315</v>
      </c>
      <c r="O1296" s="60">
        <v>44307</v>
      </c>
      <c r="P1296" s="60">
        <v>45126</v>
      </c>
      <c r="Q1296" s="260">
        <v>78013.990000000005</v>
      </c>
      <c r="R1296" s="62">
        <v>0.8</v>
      </c>
      <c r="S1296" s="61" t="s">
        <v>301</v>
      </c>
      <c r="T1296" s="61">
        <v>62411.19</v>
      </c>
    </row>
    <row r="1297" spans="2:20" s="11" customFormat="1" ht="239.25" customHeight="1" x14ac:dyDescent="0.2">
      <c r="B1297" s="350"/>
      <c r="C1297" s="351"/>
      <c r="D1297" s="316"/>
      <c r="E1297" s="197" t="s">
        <v>1483</v>
      </c>
      <c r="F1297" s="52" t="s">
        <v>4245</v>
      </c>
      <c r="G1297" s="253" t="s">
        <v>1845</v>
      </c>
      <c r="H1297" s="51" t="s">
        <v>4246</v>
      </c>
      <c r="I1297" s="254" t="s">
        <v>4236</v>
      </c>
      <c r="J1297" s="52" t="s">
        <v>1071</v>
      </c>
      <c r="K1297" s="52" t="s">
        <v>575</v>
      </c>
      <c r="L1297" s="51" t="s">
        <v>4247</v>
      </c>
      <c r="M1297" s="49" t="s">
        <v>2501</v>
      </c>
      <c r="N1297" s="53">
        <v>44315</v>
      </c>
      <c r="O1297" s="53">
        <v>44235</v>
      </c>
      <c r="P1297" s="53">
        <v>45097</v>
      </c>
      <c r="Q1297" s="259">
        <v>183547.48</v>
      </c>
      <c r="R1297" s="55">
        <v>0.8</v>
      </c>
      <c r="S1297" s="54" t="s">
        <v>301</v>
      </c>
      <c r="T1297" s="54">
        <v>146837.98000000001</v>
      </c>
    </row>
    <row r="1298" spans="2:20" s="11" customFormat="1" ht="239.25" customHeight="1" x14ac:dyDescent="0.2">
      <c r="B1298" s="350"/>
      <c r="C1298" s="351"/>
      <c r="D1298" s="316"/>
      <c r="E1298" s="197" t="s">
        <v>1483</v>
      </c>
      <c r="F1298" s="52" t="s">
        <v>4245</v>
      </c>
      <c r="G1298" s="253" t="s">
        <v>1844</v>
      </c>
      <c r="H1298" s="51" t="s">
        <v>4246</v>
      </c>
      <c r="I1298" s="254" t="s">
        <v>4237</v>
      </c>
      <c r="J1298" s="52" t="s">
        <v>1071</v>
      </c>
      <c r="K1298" s="52" t="s">
        <v>575</v>
      </c>
      <c r="L1298" s="51" t="s">
        <v>4248</v>
      </c>
      <c r="M1298" s="49" t="s">
        <v>4005</v>
      </c>
      <c r="N1298" s="53">
        <v>44315</v>
      </c>
      <c r="O1298" s="53">
        <v>44370</v>
      </c>
      <c r="P1298" s="53">
        <v>45084</v>
      </c>
      <c r="Q1298" s="259">
        <v>94777.83</v>
      </c>
      <c r="R1298" s="55">
        <v>0.8</v>
      </c>
      <c r="S1298" s="54" t="s">
        <v>301</v>
      </c>
      <c r="T1298" s="54">
        <v>75822.259999999995</v>
      </c>
    </row>
    <row r="1299" spans="2:20" s="11" customFormat="1" ht="239.25" customHeight="1" x14ac:dyDescent="0.2">
      <c r="B1299" s="350"/>
      <c r="C1299" s="351"/>
      <c r="D1299" s="316"/>
      <c r="E1299" s="197" t="s">
        <v>1483</v>
      </c>
      <c r="F1299" s="52" t="s">
        <v>4245</v>
      </c>
      <c r="G1299" s="253" t="s">
        <v>1841</v>
      </c>
      <c r="H1299" s="51" t="s">
        <v>4246</v>
      </c>
      <c r="I1299" s="254" t="s">
        <v>4238</v>
      </c>
      <c r="J1299" s="52" t="s">
        <v>1071</v>
      </c>
      <c r="K1299" s="52" t="s">
        <v>575</v>
      </c>
      <c r="L1299" s="51" t="s">
        <v>4249</v>
      </c>
      <c r="M1299" s="49" t="s">
        <v>29</v>
      </c>
      <c r="N1299" s="53">
        <v>44315</v>
      </c>
      <c r="O1299" s="53">
        <v>44342</v>
      </c>
      <c r="P1299" s="53">
        <v>45230</v>
      </c>
      <c r="Q1299" s="259">
        <v>124447.83</v>
      </c>
      <c r="R1299" s="55">
        <v>0.8</v>
      </c>
      <c r="S1299" s="54" t="s">
        <v>301</v>
      </c>
      <c r="T1299" s="54">
        <v>99558.26</v>
      </c>
    </row>
    <row r="1300" spans="2:20" s="11" customFormat="1" ht="245.25" customHeight="1" x14ac:dyDescent="0.2">
      <c r="B1300" s="350"/>
      <c r="C1300" s="351"/>
      <c r="D1300" s="316"/>
      <c r="E1300" s="197" t="s">
        <v>1483</v>
      </c>
      <c r="F1300" s="52" t="s">
        <v>4245</v>
      </c>
      <c r="G1300" s="253" t="s">
        <v>1842</v>
      </c>
      <c r="H1300" s="51" t="s">
        <v>4246</v>
      </c>
      <c r="I1300" s="254" t="s">
        <v>4239</v>
      </c>
      <c r="J1300" s="52" t="s">
        <v>1071</v>
      </c>
      <c r="K1300" s="52" t="s">
        <v>575</v>
      </c>
      <c r="L1300" s="51" t="s">
        <v>4250</v>
      </c>
      <c r="M1300" s="49" t="s">
        <v>4154</v>
      </c>
      <c r="N1300" s="53">
        <v>44315</v>
      </c>
      <c r="O1300" s="53">
        <v>44328</v>
      </c>
      <c r="P1300" s="53">
        <v>45226</v>
      </c>
      <c r="Q1300" s="259">
        <v>132401.54</v>
      </c>
      <c r="R1300" s="55">
        <v>0.8</v>
      </c>
      <c r="S1300" s="54" t="s">
        <v>301</v>
      </c>
      <c r="T1300" s="54">
        <v>105921.23</v>
      </c>
    </row>
    <row r="1301" spans="2:20" s="11" customFormat="1" ht="245.25" customHeight="1" x14ac:dyDescent="0.2">
      <c r="B1301" s="350"/>
      <c r="C1301" s="351"/>
      <c r="D1301" s="316"/>
      <c r="E1301" s="197" t="s">
        <v>1483</v>
      </c>
      <c r="F1301" s="52" t="s">
        <v>4245</v>
      </c>
      <c r="G1301" s="253" t="s">
        <v>3231</v>
      </c>
      <c r="H1301" s="51" t="s">
        <v>4246</v>
      </c>
      <c r="I1301" s="254" t="s">
        <v>4240</v>
      </c>
      <c r="J1301" s="52" t="s">
        <v>1071</v>
      </c>
      <c r="K1301" s="52" t="s">
        <v>575</v>
      </c>
      <c r="L1301" s="51" t="s">
        <v>4251</v>
      </c>
      <c r="M1301" s="49" t="s">
        <v>13</v>
      </c>
      <c r="N1301" s="53">
        <v>44315</v>
      </c>
      <c r="O1301" s="53">
        <v>44623</v>
      </c>
      <c r="P1301" s="53">
        <v>44706</v>
      </c>
      <c r="Q1301" s="259">
        <v>10760.46</v>
      </c>
      <c r="R1301" s="55">
        <v>0.8</v>
      </c>
      <c r="S1301" s="54" t="s">
        <v>301</v>
      </c>
      <c r="T1301" s="54">
        <v>8608.3700000000008</v>
      </c>
    </row>
    <row r="1302" spans="2:20" s="11" customFormat="1" ht="245.25" customHeight="1" x14ac:dyDescent="0.2">
      <c r="B1302" s="350"/>
      <c r="C1302" s="351"/>
      <c r="D1302" s="316"/>
      <c r="E1302" s="197" t="s">
        <v>1483</v>
      </c>
      <c r="F1302" s="52" t="s">
        <v>4245</v>
      </c>
      <c r="G1302" s="253" t="s">
        <v>1849</v>
      </c>
      <c r="H1302" s="51" t="s">
        <v>4246</v>
      </c>
      <c r="I1302" s="254" t="s">
        <v>4241</v>
      </c>
      <c r="J1302" s="52" t="s">
        <v>1071</v>
      </c>
      <c r="K1302" s="52" t="s">
        <v>575</v>
      </c>
      <c r="L1302" s="51" t="s">
        <v>4252</v>
      </c>
      <c r="M1302" s="49" t="s">
        <v>19</v>
      </c>
      <c r="N1302" s="53">
        <v>44315</v>
      </c>
      <c r="O1302" s="53">
        <v>44298</v>
      </c>
      <c r="P1302" s="53">
        <v>45258</v>
      </c>
      <c r="Q1302" s="259">
        <v>77045.490000000005</v>
      </c>
      <c r="R1302" s="55">
        <v>0.8</v>
      </c>
      <c r="S1302" s="54" t="s">
        <v>301</v>
      </c>
      <c r="T1302" s="54">
        <v>61636.39</v>
      </c>
    </row>
    <row r="1303" spans="2:20" s="11" customFormat="1" ht="252" customHeight="1" x14ac:dyDescent="0.2">
      <c r="B1303" s="350"/>
      <c r="C1303" s="351"/>
      <c r="D1303" s="316"/>
      <c r="E1303" s="197" t="s">
        <v>1483</v>
      </c>
      <c r="F1303" s="52" t="s">
        <v>4319</v>
      </c>
      <c r="G1303" s="253" t="s">
        <v>943</v>
      </c>
      <c r="H1303" s="51" t="s">
        <v>4320</v>
      </c>
      <c r="I1303" s="254" t="s">
        <v>4357</v>
      </c>
      <c r="J1303" s="52" t="s">
        <v>1071</v>
      </c>
      <c r="K1303" s="52" t="s">
        <v>575</v>
      </c>
      <c r="L1303" s="51" t="s">
        <v>4360</v>
      </c>
      <c r="M1303" s="49" t="s">
        <v>13</v>
      </c>
      <c r="N1303" s="53">
        <v>44344</v>
      </c>
      <c r="O1303" s="53">
        <v>44466</v>
      </c>
      <c r="P1303" s="53">
        <v>45260</v>
      </c>
      <c r="Q1303" s="259">
        <v>42768.07</v>
      </c>
      <c r="R1303" s="55">
        <v>0.8</v>
      </c>
      <c r="S1303" s="54" t="s">
        <v>301</v>
      </c>
      <c r="T1303" s="54">
        <v>34214.46</v>
      </c>
    </row>
    <row r="1304" spans="2:20" s="11" customFormat="1" ht="252" customHeight="1" x14ac:dyDescent="0.2">
      <c r="B1304" s="350"/>
      <c r="C1304" s="351"/>
      <c r="D1304" s="316"/>
      <c r="E1304" s="197" t="s">
        <v>1483</v>
      </c>
      <c r="F1304" s="52" t="s">
        <v>4319</v>
      </c>
      <c r="G1304" s="253" t="s">
        <v>4899</v>
      </c>
      <c r="H1304" s="51" t="s">
        <v>4320</v>
      </c>
      <c r="I1304" s="254" t="s">
        <v>4387</v>
      </c>
      <c r="J1304" s="52" t="s">
        <v>1071</v>
      </c>
      <c r="K1304" s="52" t="s">
        <v>575</v>
      </c>
      <c r="L1304" s="51" t="s">
        <v>4388</v>
      </c>
      <c r="M1304" s="49" t="s">
        <v>13</v>
      </c>
      <c r="N1304" s="53">
        <v>44375</v>
      </c>
      <c r="O1304" s="53">
        <v>44470</v>
      </c>
      <c r="P1304" s="53">
        <v>45107</v>
      </c>
      <c r="Q1304" s="259">
        <v>46865</v>
      </c>
      <c r="R1304" s="55">
        <v>0.8</v>
      </c>
      <c r="S1304" s="54" t="s">
        <v>301</v>
      </c>
      <c r="T1304" s="54">
        <v>37492</v>
      </c>
    </row>
    <row r="1305" spans="2:20" s="11" customFormat="1" ht="252" customHeight="1" x14ac:dyDescent="0.2">
      <c r="B1305" s="350"/>
      <c r="C1305" s="351"/>
      <c r="D1305" s="316"/>
      <c r="E1305" s="197" t="s">
        <v>1483</v>
      </c>
      <c r="F1305" s="52" t="s">
        <v>4319</v>
      </c>
      <c r="G1305" s="253" t="s">
        <v>5039</v>
      </c>
      <c r="H1305" s="51" t="s">
        <v>4320</v>
      </c>
      <c r="I1305" s="254" t="s">
        <v>4358</v>
      </c>
      <c r="J1305" s="52" t="s">
        <v>1071</v>
      </c>
      <c r="K1305" s="52" t="s">
        <v>575</v>
      </c>
      <c r="L1305" s="51" t="s">
        <v>4361</v>
      </c>
      <c r="M1305" s="49" t="s">
        <v>4362</v>
      </c>
      <c r="N1305" s="53">
        <v>44344</v>
      </c>
      <c r="O1305" s="53">
        <v>44392</v>
      </c>
      <c r="P1305" s="53">
        <v>45199</v>
      </c>
      <c r="Q1305" s="259">
        <v>278146.39</v>
      </c>
      <c r="R1305" s="55">
        <v>0.8</v>
      </c>
      <c r="S1305" s="54" t="s">
        <v>301</v>
      </c>
      <c r="T1305" s="54">
        <v>222517.11</v>
      </c>
    </row>
    <row r="1306" spans="2:20" s="11" customFormat="1" ht="197.25" customHeight="1" x14ac:dyDescent="0.2">
      <c r="B1306" s="350"/>
      <c r="C1306" s="351"/>
      <c r="D1306" s="316"/>
      <c r="E1306" s="197" t="s">
        <v>1483</v>
      </c>
      <c r="F1306" s="52" t="s">
        <v>4319</v>
      </c>
      <c r="G1306" s="253" t="s">
        <v>5040</v>
      </c>
      <c r="H1306" s="51" t="s">
        <v>4320</v>
      </c>
      <c r="I1306" s="254" t="s">
        <v>4317</v>
      </c>
      <c r="J1306" s="52" t="s">
        <v>1071</v>
      </c>
      <c r="K1306" s="52" t="s">
        <v>575</v>
      </c>
      <c r="L1306" s="51" t="s">
        <v>4321</v>
      </c>
      <c r="M1306" s="49" t="s">
        <v>3539</v>
      </c>
      <c r="N1306" s="53">
        <v>44315</v>
      </c>
      <c r="O1306" s="53">
        <v>44378</v>
      </c>
      <c r="P1306" s="53">
        <v>45199</v>
      </c>
      <c r="Q1306" s="259">
        <v>242037.01</v>
      </c>
      <c r="R1306" s="55">
        <v>0.8</v>
      </c>
      <c r="S1306" s="54" t="s">
        <v>301</v>
      </c>
      <c r="T1306" s="54">
        <v>193629.61</v>
      </c>
    </row>
    <row r="1307" spans="2:20" s="11" customFormat="1" ht="197.25" customHeight="1" x14ac:dyDescent="0.2">
      <c r="B1307" s="350"/>
      <c r="C1307" s="351"/>
      <c r="D1307" s="316"/>
      <c r="E1307" s="202" t="s">
        <v>1483</v>
      </c>
      <c r="F1307" s="59" t="s">
        <v>4319</v>
      </c>
      <c r="G1307" s="256" t="s">
        <v>5041</v>
      </c>
      <c r="H1307" s="58" t="s">
        <v>4320</v>
      </c>
      <c r="I1307" s="257" t="s">
        <v>4318</v>
      </c>
      <c r="J1307" s="59" t="s">
        <v>1071</v>
      </c>
      <c r="K1307" s="59" t="s">
        <v>575</v>
      </c>
      <c r="L1307" s="58" t="s">
        <v>4322</v>
      </c>
      <c r="M1307" s="48" t="s">
        <v>13</v>
      </c>
      <c r="N1307" s="60">
        <v>44315</v>
      </c>
      <c r="O1307" s="60">
        <v>44384</v>
      </c>
      <c r="P1307" s="60">
        <v>45199</v>
      </c>
      <c r="Q1307" s="260">
        <v>233729.31</v>
      </c>
      <c r="R1307" s="62">
        <v>0.8</v>
      </c>
      <c r="S1307" s="61" t="s">
        <v>301</v>
      </c>
      <c r="T1307" s="61">
        <v>186983.45</v>
      </c>
    </row>
    <row r="1308" spans="2:20" s="11" customFormat="1" ht="197.25" customHeight="1" x14ac:dyDescent="0.2">
      <c r="B1308" s="350"/>
      <c r="C1308" s="351"/>
      <c r="D1308" s="316"/>
      <c r="E1308" s="197" t="s">
        <v>1483</v>
      </c>
      <c r="F1308" s="52" t="s">
        <v>4319</v>
      </c>
      <c r="G1308" s="253" t="s">
        <v>942</v>
      </c>
      <c r="H1308" s="51" t="s">
        <v>4320</v>
      </c>
      <c r="I1308" s="254" t="s">
        <v>4359</v>
      </c>
      <c r="J1308" s="52" t="s">
        <v>1071</v>
      </c>
      <c r="K1308" s="52" t="s">
        <v>575</v>
      </c>
      <c r="L1308" s="51" t="s">
        <v>4364</v>
      </c>
      <c r="M1308" s="49" t="s">
        <v>13</v>
      </c>
      <c r="N1308" s="53">
        <v>44344</v>
      </c>
      <c r="O1308" s="53">
        <v>44483</v>
      </c>
      <c r="P1308" s="53">
        <v>45107</v>
      </c>
      <c r="Q1308" s="259">
        <v>187854.47</v>
      </c>
      <c r="R1308" s="55">
        <v>0.8</v>
      </c>
      <c r="S1308" s="54" t="s">
        <v>301</v>
      </c>
      <c r="T1308" s="54">
        <v>150283.57999999999</v>
      </c>
    </row>
    <row r="1309" spans="2:20" s="11" customFormat="1" ht="196.5" customHeight="1" x14ac:dyDescent="0.2">
      <c r="B1309" s="350"/>
      <c r="C1309" s="351"/>
      <c r="D1309" s="316"/>
      <c r="E1309" s="197" t="s">
        <v>1483</v>
      </c>
      <c r="F1309" s="52" t="s">
        <v>4753</v>
      </c>
      <c r="G1309" s="253" t="s">
        <v>1845</v>
      </c>
      <c r="H1309" s="51" t="s">
        <v>1490</v>
      </c>
      <c r="I1309" s="254" t="s">
        <v>4735</v>
      </c>
      <c r="J1309" s="52" t="s">
        <v>1071</v>
      </c>
      <c r="K1309" s="52" t="s">
        <v>575</v>
      </c>
      <c r="L1309" s="51" t="s">
        <v>4819</v>
      </c>
      <c r="M1309" s="49" t="s">
        <v>2501</v>
      </c>
      <c r="N1309" s="53">
        <v>44868</v>
      </c>
      <c r="O1309" s="53">
        <v>44816</v>
      </c>
      <c r="P1309" s="53">
        <v>45229</v>
      </c>
      <c r="Q1309" s="259">
        <v>40637.54</v>
      </c>
      <c r="R1309" s="55">
        <v>0.79999999999999993</v>
      </c>
      <c r="S1309" s="54" t="s">
        <v>301</v>
      </c>
      <c r="T1309" s="54">
        <v>32510.03</v>
      </c>
    </row>
    <row r="1310" spans="2:20" s="11" customFormat="1" ht="196.5" customHeight="1" x14ac:dyDescent="0.2">
      <c r="B1310" s="350"/>
      <c r="C1310" s="351"/>
      <c r="D1310" s="316"/>
      <c r="E1310" s="197" t="s">
        <v>1483</v>
      </c>
      <c r="F1310" s="52" t="s">
        <v>4753</v>
      </c>
      <c r="G1310" s="253" t="s">
        <v>4754</v>
      </c>
      <c r="H1310" s="51" t="s">
        <v>1490</v>
      </c>
      <c r="I1310" s="254" t="s">
        <v>4736</v>
      </c>
      <c r="J1310" s="52" t="s">
        <v>1071</v>
      </c>
      <c r="K1310" s="52" t="s">
        <v>575</v>
      </c>
      <c r="L1310" s="51" t="s">
        <v>4820</v>
      </c>
      <c r="M1310" s="49" t="s">
        <v>4158</v>
      </c>
      <c r="N1310" s="53">
        <v>44868</v>
      </c>
      <c r="O1310" s="53">
        <v>44824</v>
      </c>
      <c r="P1310" s="53">
        <v>45105</v>
      </c>
      <c r="Q1310" s="259">
        <v>38365.480000000003</v>
      </c>
      <c r="R1310" s="55">
        <v>0.79999999999999993</v>
      </c>
      <c r="S1310" s="54" t="s">
        <v>301</v>
      </c>
      <c r="T1310" s="54">
        <v>30692.38</v>
      </c>
    </row>
    <row r="1311" spans="2:20" s="11" customFormat="1" ht="196.5" customHeight="1" x14ac:dyDescent="0.2">
      <c r="B1311" s="350"/>
      <c r="C1311" s="351"/>
      <c r="D1311" s="316"/>
      <c r="E1311" s="197" t="s">
        <v>1483</v>
      </c>
      <c r="F1311" s="52" t="s">
        <v>4753</v>
      </c>
      <c r="G1311" s="253" t="s">
        <v>1841</v>
      </c>
      <c r="H1311" s="51" t="s">
        <v>1490</v>
      </c>
      <c r="I1311" s="254" t="s">
        <v>4737</v>
      </c>
      <c r="J1311" s="52" t="s">
        <v>1071</v>
      </c>
      <c r="K1311" s="52" t="s">
        <v>575</v>
      </c>
      <c r="L1311" s="51" t="s">
        <v>4821</v>
      </c>
      <c r="M1311" s="49" t="s">
        <v>29</v>
      </c>
      <c r="N1311" s="53">
        <v>44868</v>
      </c>
      <c r="O1311" s="53">
        <v>44817</v>
      </c>
      <c r="P1311" s="53">
        <v>45250</v>
      </c>
      <c r="Q1311" s="259">
        <v>66255.86</v>
      </c>
      <c r="R1311" s="55">
        <v>0.79999999999999993</v>
      </c>
      <c r="S1311" s="54" t="s">
        <v>301</v>
      </c>
      <c r="T1311" s="54">
        <v>53004.69</v>
      </c>
    </row>
    <row r="1312" spans="2:20" s="11" customFormat="1" ht="213.75" customHeight="1" x14ac:dyDescent="0.2">
      <c r="B1312" s="350"/>
      <c r="C1312" s="351"/>
      <c r="D1312" s="316"/>
      <c r="E1312" s="197" t="s">
        <v>1483</v>
      </c>
      <c r="F1312" s="52" t="s">
        <v>4753</v>
      </c>
      <c r="G1312" s="253" t="s">
        <v>1842</v>
      </c>
      <c r="H1312" s="51" t="s">
        <v>1490</v>
      </c>
      <c r="I1312" s="254" t="s">
        <v>4738</v>
      </c>
      <c r="J1312" s="52" t="s">
        <v>1071</v>
      </c>
      <c r="K1312" s="52" t="s">
        <v>575</v>
      </c>
      <c r="L1312" s="51" t="s">
        <v>4822</v>
      </c>
      <c r="M1312" s="49" t="s">
        <v>4154</v>
      </c>
      <c r="N1312" s="53">
        <v>44868</v>
      </c>
      <c r="O1312" s="53">
        <v>44823</v>
      </c>
      <c r="P1312" s="53">
        <v>45230</v>
      </c>
      <c r="Q1312" s="259">
        <v>57782.04</v>
      </c>
      <c r="R1312" s="55">
        <v>0.79999999999999993</v>
      </c>
      <c r="S1312" s="54" t="s">
        <v>301</v>
      </c>
      <c r="T1312" s="54">
        <v>46225.63</v>
      </c>
    </row>
    <row r="1313" spans="2:20" s="11" customFormat="1" ht="213.75" customHeight="1" x14ac:dyDescent="0.2">
      <c r="B1313" s="350"/>
      <c r="C1313" s="351"/>
      <c r="D1313" s="316"/>
      <c r="E1313" s="197" t="s">
        <v>1483</v>
      </c>
      <c r="F1313" s="52" t="s">
        <v>4753</v>
      </c>
      <c r="G1313" s="253" t="s">
        <v>1849</v>
      </c>
      <c r="H1313" s="51" t="s">
        <v>1490</v>
      </c>
      <c r="I1313" s="254" t="s">
        <v>4739</v>
      </c>
      <c r="J1313" s="52" t="s">
        <v>1071</v>
      </c>
      <c r="K1313" s="52" t="s">
        <v>575</v>
      </c>
      <c r="L1313" s="51" t="s">
        <v>4755</v>
      </c>
      <c r="M1313" s="49" t="s">
        <v>19</v>
      </c>
      <c r="N1313" s="53">
        <v>44868</v>
      </c>
      <c r="O1313" s="53">
        <v>44824</v>
      </c>
      <c r="P1313" s="53">
        <v>45260</v>
      </c>
      <c r="Q1313" s="259">
        <v>54968.73</v>
      </c>
      <c r="R1313" s="55">
        <v>0.8</v>
      </c>
      <c r="S1313" s="54" t="s">
        <v>301</v>
      </c>
      <c r="T1313" s="54">
        <v>43974.98</v>
      </c>
    </row>
    <row r="1314" spans="2:20" s="11" customFormat="1" ht="213.75" customHeight="1" thickBot="1" x14ac:dyDescent="0.25">
      <c r="B1314" s="350"/>
      <c r="C1314" s="351"/>
      <c r="D1314" s="316"/>
      <c r="E1314" s="261" t="s">
        <v>1483</v>
      </c>
      <c r="F1314" s="66" t="s">
        <v>4753</v>
      </c>
      <c r="G1314" s="262" t="s">
        <v>1844</v>
      </c>
      <c r="H1314" s="65" t="s">
        <v>1490</v>
      </c>
      <c r="I1314" s="263" t="s">
        <v>4740</v>
      </c>
      <c r="J1314" s="66" t="s">
        <v>1071</v>
      </c>
      <c r="K1314" s="66" t="s">
        <v>575</v>
      </c>
      <c r="L1314" s="65" t="s">
        <v>4756</v>
      </c>
      <c r="M1314" s="63" t="s">
        <v>4757</v>
      </c>
      <c r="N1314" s="67">
        <v>44868</v>
      </c>
      <c r="O1314" s="67">
        <v>44826</v>
      </c>
      <c r="P1314" s="67">
        <v>45257</v>
      </c>
      <c r="Q1314" s="264">
        <v>39521.93</v>
      </c>
      <c r="R1314" s="69">
        <v>0.79999999999999993</v>
      </c>
      <c r="S1314" s="68" t="s">
        <v>301</v>
      </c>
      <c r="T1314" s="68">
        <v>31617.54</v>
      </c>
    </row>
    <row r="1315" spans="2:20" s="11" customFormat="1" ht="42.75" customHeight="1" thickBot="1" x14ac:dyDescent="0.25">
      <c r="B1315" s="350"/>
      <c r="C1315" s="351"/>
      <c r="D1315" s="316"/>
      <c r="E1315" s="293" t="s">
        <v>575</v>
      </c>
      <c r="F1315" s="294"/>
      <c r="G1315" s="294"/>
      <c r="H1315" s="294"/>
      <c r="I1315" s="294"/>
      <c r="J1315" s="294"/>
      <c r="K1315" s="70">
        <f>COUNTA(K1250:K1314)</f>
        <v>65</v>
      </c>
      <c r="L1315" s="295"/>
      <c r="M1315" s="296"/>
      <c r="N1315" s="296"/>
      <c r="O1315" s="296"/>
      <c r="P1315" s="296"/>
      <c r="Q1315" s="72">
        <f>SUM(Q1250:Q1314)</f>
        <v>7748674.5300000021</v>
      </c>
      <c r="R1315" s="321"/>
      <c r="S1315" s="322"/>
      <c r="T1315" s="71">
        <f>SUM(T1250:T1314)</f>
        <v>6198939.6300000036</v>
      </c>
    </row>
    <row r="1316" spans="2:20" s="11" customFormat="1" ht="339.75" customHeight="1" x14ac:dyDescent="0.2">
      <c r="B1316" s="350"/>
      <c r="C1316" s="351"/>
      <c r="D1316" s="316"/>
      <c r="E1316" s="76" t="s">
        <v>1497</v>
      </c>
      <c r="F1316" s="76" t="s">
        <v>1498</v>
      </c>
      <c r="G1316" s="74" t="s">
        <v>942</v>
      </c>
      <c r="H1316" s="75" t="s">
        <v>1499</v>
      </c>
      <c r="I1316" s="76" t="s">
        <v>1628</v>
      </c>
      <c r="J1316" s="76" t="s">
        <v>1071</v>
      </c>
      <c r="K1316" s="73" t="s">
        <v>1500</v>
      </c>
      <c r="L1316" s="75" t="s">
        <v>1501</v>
      </c>
      <c r="M1316" s="76" t="s">
        <v>4160</v>
      </c>
      <c r="N1316" s="145">
        <v>43286</v>
      </c>
      <c r="O1316" s="145">
        <v>42425</v>
      </c>
      <c r="P1316" s="145">
        <v>43451</v>
      </c>
      <c r="Q1316" s="192">
        <v>1342648.87</v>
      </c>
      <c r="R1316" s="146" t="e">
        <f>T1316/#REF!</f>
        <v>#REF!</v>
      </c>
      <c r="S1316" s="78" t="s">
        <v>301</v>
      </c>
      <c r="T1316" s="78">
        <v>1074119.1000000001</v>
      </c>
    </row>
    <row r="1317" spans="2:20" s="11" customFormat="1" ht="339.75" customHeight="1" x14ac:dyDescent="0.2">
      <c r="B1317" s="350"/>
      <c r="C1317" s="351"/>
      <c r="D1317" s="316"/>
      <c r="E1317" s="49" t="s">
        <v>1497</v>
      </c>
      <c r="F1317" s="49" t="s">
        <v>1498</v>
      </c>
      <c r="G1317" s="50" t="s">
        <v>1807</v>
      </c>
      <c r="H1317" s="51" t="s">
        <v>1499</v>
      </c>
      <c r="I1317" s="49" t="s">
        <v>1496</v>
      </c>
      <c r="J1317" s="49" t="s">
        <v>1071</v>
      </c>
      <c r="K1317" s="52" t="s">
        <v>1500</v>
      </c>
      <c r="L1317" s="51" t="s">
        <v>1501</v>
      </c>
      <c r="M1317" s="49" t="s">
        <v>1</v>
      </c>
      <c r="N1317" s="53">
        <v>43216</v>
      </c>
      <c r="O1317" s="53">
        <v>43118</v>
      </c>
      <c r="P1317" s="53">
        <v>43644</v>
      </c>
      <c r="Q1317" s="91">
        <v>77195.95</v>
      </c>
      <c r="R1317" s="55" t="e">
        <f>T1317/#REF!</f>
        <v>#REF!</v>
      </c>
      <c r="S1317" s="54" t="s">
        <v>301</v>
      </c>
      <c r="T1317" s="54">
        <v>61756.76</v>
      </c>
    </row>
    <row r="1318" spans="2:20" s="11" customFormat="1" ht="339.75" customHeight="1" x14ac:dyDescent="0.2">
      <c r="B1318" s="350"/>
      <c r="C1318" s="351"/>
      <c r="D1318" s="316"/>
      <c r="E1318" s="49" t="s">
        <v>1497</v>
      </c>
      <c r="F1318" s="49" t="s">
        <v>1627</v>
      </c>
      <c r="G1318" s="50" t="s">
        <v>1842</v>
      </c>
      <c r="H1318" s="51" t="s">
        <v>1629</v>
      </c>
      <c r="I1318" s="49" t="s">
        <v>1630</v>
      </c>
      <c r="J1318" s="49" t="s">
        <v>1071</v>
      </c>
      <c r="K1318" s="52" t="s">
        <v>1500</v>
      </c>
      <c r="L1318" s="51" t="s">
        <v>1640</v>
      </c>
      <c r="M1318" s="49" t="s">
        <v>303</v>
      </c>
      <c r="N1318" s="53">
        <v>43301</v>
      </c>
      <c r="O1318" s="53">
        <v>42887</v>
      </c>
      <c r="P1318" s="53">
        <v>43328</v>
      </c>
      <c r="Q1318" s="91">
        <v>123465.04</v>
      </c>
      <c r="R1318" s="55" t="e">
        <f>T1318/#REF!</f>
        <v>#REF!</v>
      </c>
      <c r="S1318" s="54" t="s">
        <v>301</v>
      </c>
      <c r="T1318" s="54">
        <v>98772.03</v>
      </c>
    </row>
    <row r="1319" spans="2:20" s="11" customFormat="1" ht="339.75" customHeight="1" x14ac:dyDescent="0.2">
      <c r="B1319" s="350"/>
      <c r="C1319" s="351"/>
      <c r="D1319" s="316"/>
      <c r="E1319" s="49" t="s">
        <v>1497</v>
      </c>
      <c r="F1319" s="49" t="s">
        <v>1627</v>
      </c>
      <c r="G1319" s="50" t="s">
        <v>942</v>
      </c>
      <c r="H1319" s="51" t="s">
        <v>1629</v>
      </c>
      <c r="I1319" s="49" t="s">
        <v>1631</v>
      </c>
      <c r="J1319" s="49" t="s">
        <v>1071</v>
      </c>
      <c r="K1319" s="52" t="s">
        <v>1500</v>
      </c>
      <c r="L1319" s="51" t="s">
        <v>1641</v>
      </c>
      <c r="M1319" s="49" t="s">
        <v>303</v>
      </c>
      <c r="N1319" s="53">
        <v>43301</v>
      </c>
      <c r="O1319" s="53">
        <v>42738</v>
      </c>
      <c r="P1319" s="53">
        <v>43373</v>
      </c>
      <c r="Q1319" s="91">
        <v>248818.79</v>
      </c>
      <c r="R1319" s="55" t="e">
        <f>T1319/#REF!</f>
        <v>#REF!</v>
      </c>
      <c r="S1319" s="54" t="s">
        <v>301</v>
      </c>
      <c r="T1319" s="54">
        <v>199055.03</v>
      </c>
    </row>
    <row r="1320" spans="2:20" s="11" customFormat="1" ht="339.75" customHeight="1" x14ac:dyDescent="0.2">
      <c r="B1320" s="350"/>
      <c r="C1320" s="351"/>
      <c r="D1320" s="316"/>
      <c r="E1320" s="49" t="s">
        <v>1497</v>
      </c>
      <c r="F1320" s="49" t="s">
        <v>1627</v>
      </c>
      <c r="G1320" s="50" t="s">
        <v>942</v>
      </c>
      <c r="H1320" s="51" t="s">
        <v>1629</v>
      </c>
      <c r="I1320" s="49" t="s">
        <v>1632</v>
      </c>
      <c r="J1320" s="49" t="s">
        <v>1071</v>
      </c>
      <c r="K1320" s="52" t="s">
        <v>1500</v>
      </c>
      <c r="L1320" s="51" t="s">
        <v>1642</v>
      </c>
      <c r="M1320" s="49" t="s">
        <v>303</v>
      </c>
      <c r="N1320" s="53">
        <v>43301</v>
      </c>
      <c r="O1320" s="53">
        <v>42979</v>
      </c>
      <c r="P1320" s="53">
        <v>43373</v>
      </c>
      <c r="Q1320" s="91">
        <v>66240.98</v>
      </c>
      <c r="R1320" s="55" t="e">
        <f>T1320/#REF!</f>
        <v>#REF!</v>
      </c>
      <c r="S1320" s="54" t="s">
        <v>301</v>
      </c>
      <c r="T1320" s="54">
        <v>52992.78</v>
      </c>
    </row>
    <row r="1321" spans="2:20" s="11" customFormat="1" ht="212.25" customHeight="1" x14ac:dyDescent="0.2">
      <c r="B1321" s="350"/>
      <c r="C1321" s="351"/>
      <c r="D1321" s="316"/>
      <c r="E1321" s="49" t="s">
        <v>1497</v>
      </c>
      <c r="F1321" s="49" t="s">
        <v>1627</v>
      </c>
      <c r="G1321" s="50" t="s">
        <v>1847</v>
      </c>
      <c r="H1321" s="51" t="s">
        <v>1629</v>
      </c>
      <c r="I1321" s="49" t="s">
        <v>1633</v>
      </c>
      <c r="J1321" s="49" t="s">
        <v>1071</v>
      </c>
      <c r="K1321" s="52" t="s">
        <v>1500</v>
      </c>
      <c r="L1321" s="51" t="s">
        <v>2974</v>
      </c>
      <c r="M1321" s="49" t="s">
        <v>303</v>
      </c>
      <c r="N1321" s="53">
        <v>43300</v>
      </c>
      <c r="O1321" s="53">
        <v>43132</v>
      </c>
      <c r="P1321" s="53">
        <v>43373</v>
      </c>
      <c r="Q1321" s="91">
        <v>45392.92</v>
      </c>
      <c r="R1321" s="55" t="e">
        <f>T1321/#REF!</f>
        <v>#REF!</v>
      </c>
      <c r="S1321" s="54" t="s">
        <v>301</v>
      </c>
      <c r="T1321" s="54">
        <v>36314.339999999997</v>
      </c>
    </row>
    <row r="1322" spans="2:20" s="11" customFormat="1" ht="212.25" customHeight="1" x14ac:dyDescent="0.2">
      <c r="B1322" s="350"/>
      <c r="C1322" s="351"/>
      <c r="D1322" s="316"/>
      <c r="E1322" s="49" t="s">
        <v>1497</v>
      </c>
      <c r="F1322" s="49" t="s">
        <v>1627</v>
      </c>
      <c r="G1322" s="50" t="s">
        <v>942</v>
      </c>
      <c r="H1322" s="51" t="s">
        <v>1629</v>
      </c>
      <c r="I1322" s="49" t="s">
        <v>1634</v>
      </c>
      <c r="J1322" s="49" t="s">
        <v>1071</v>
      </c>
      <c r="K1322" s="52" t="s">
        <v>1500</v>
      </c>
      <c r="L1322" s="51" t="s">
        <v>1643</v>
      </c>
      <c r="M1322" s="49" t="s">
        <v>303</v>
      </c>
      <c r="N1322" s="53">
        <v>43301</v>
      </c>
      <c r="O1322" s="53">
        <v>42737</v>
      </c>
      <c r="P1322" s="53">
        <v>43373</v>
      </c>
      <c r="Q1322" s="91">
        <v>166938.68</v>
      </c>
      <c r="R1322" s="55" t="e">
        <f>T1322/#REF!</f>
        <v>#REF!</v>
      </c>
      <c r="S1322" s="54" t="s">
        <v>301</v>
      </c>
      <c r="T1322" s="54">
        <v>133550.94</v>
      </c>
    </row>
    <row r="1323" spans="2:20" s="11" customFormat="1" ht="212.25" customHeight="1" x14ac:dyDescent="0.2">
      <c r="B1323" s="350"/>
      <c r="C1323" s="351"/>
      <c r="D1323" s="316"/>
      <c r="E1323" s="49" t="s">
        <v>1497</v>
      </c>
      <c r="F1323" s="49" t="s">
        <v>1627</v>
      </c>
      <c r="G1323" s="50" t="s">
        <v>1848</v>
      </c>
      <c r="H1323" s="51" t="s">
        <v>1629</v>
      </c>
      <c r="I1323" s="49" t="s">
        <v>1635</v>
      </c>
      <c r="J1323" s="49" t="s">
        <v>1071</v>
      </c>
      <c r="K1323" s="52" t="s">
        <v>1500</v>
      </c>
      <c r="L1323" s="51" t="s">
        <v>1644</v>
      </c>
      <c r="M1323" s="49" t="s">
        <v>303</v>
      </c>
      <c r="N1323" s="53">
        <v>43300</v>
      </c>
      <c r="O1323" s="53">
        <v>42737</v>
      </c>
      <c r="P1323" s="53">
        <v>43373</v>
      </c>
      <c r="Q1323" s="91">
        <v>167531.74</v>
      </c>
      <c r="R1323" s="55" t="e">
        <f>T1323/#REF!</f>
        <v>#REF!</v>
      </c>
      <c r="S1323" s="54" t="s">
        <v>301</v>
      </c>
      <c r="T1323" s="54">
        <v>134025.39000000001</v>
      </c>
    </row>
    <row r="1324" spans="2:20" s="11" customFormat="1" ht="225" customHeight="1" x14ac:dyDescent="0.2">
      <c r="B1324" s="350"/>
      <c r="C1324" s="351"/>
      <c r="D1324" s="316"/>
      <c r="E1324" s="49" t="s">
        <v>1497</v>
      </c>
      <c r="F1324" s="49" t="s">
        <v>1627</v>
      </c>
      <c r="G1324" s="50" t="s">
        <v>939</v>
      </c>
      <c r="H1324" s="51" t="s">
        <v>1629</v>
      </c>
      <c r="I1324" s="49" t="s">
        <v>1636</v>
      </c>
      <c r="J1324" s="49" t="s">
        <v>1071</v>
      </c>
      <c r="K1324" s="52" t="s">
        <v>1500</v>
      </c>
      <c r="L1324" s="51" t="s">
        <v>2975</v>
      </c>
      <c r="M1324" s="49" t="s">
        <v>303</v>
      </c>
      <c r="N1324" s="53">
        <v>43300</v>
      </c>
      <c r="O1324" s="53">
        <v>42737</v>
      </c>
      <c r="P1324" s="53">
        <v>43383</v>
      </c>
      <c r="Q1324" s="91">
        <v>167554.74</v>
      </c>
      <c r="R1324" s="55" t="e">
        <f>T1324/#REF!</f>
        <v>#REF!</v>
      </c>
      <c r="S1324" s="54" t="s">
        <v>301</v>
      </c>
      <c r="T1324" s="54">
        <v>134043.79</v>
      </c>
    </row>
    <row r="1325" spans="2:20" s="11" customFormat="1" ht="225" customHeight="1" x14ac:dyDescent="0.2">
      <c r="B1325" s="350"/>
      <c r="C1325" s="351"/>
      <c r="D1325" s="316"/>
      <c r="E1325" s="49" t="s">
        <v>1497</v>
      </c>
      <c r="F1325" s="49" t="s">
        <v>1627</v>
      </c>
      <c r="G1325" s="50" t="s">
        <v>1929</v>
      </c>
      <c r="H1325" s="51" t="s">
        <v>1629</v>
      </c>
      <c r="I1325" s="49" t="s">
        <v>1637</v>
      </c>
      <c r="J1325" s="49" t="s">
        <v>1071</v>
      </c>
      <c r="K1325" s="52" t="s">
        <v>1500</v>
      </c>
      <c r="L1325" s="51" t="s">
        <v>1645</v>
      </c>
      <c r="M1325" s="49" t="s">
        <v>303</v>
      </c>
      <c r="N1325" s="53">
        <v>43301</v>
      </c>
      <c r="O1325" s="53">
        <v>43010</v>
      </c>
      <c r="P1325" s="53">
        <v>43373</v>
      </c>
      <c r="Q1325" s="91">
        <v>38124.81</v>
      </c>
      <c r="R1325" s="55" t="e">
        <f>T1325/#REF!</f>
        <v>#REF!</v>
      </c>
      <c r="S1325" s="54" t="s">
        <v>301</v>
      </c>
      <c r="T1325" s="54">
        <v>30499.85</v>
      </c>
    </row>
    <row r="1326" spans="2:20" s="11" customFormat="1" ht="237" customHeight="1" x14ac:dyDescent="0.2">
      <c r="B1326" s="350"/>
      <c r="C1326" s="351"/>
      <c r="D1326" s="316"/>
      <c r="E1326" s="49" t="s">
        <v>1497</v>
      </c>
      <c r="F1326" s="49" t="s">
        <v>1627</v>
      </c>
      <c r="G1326" s="95" t="s">
        <v>1849</v>
      </c>
      <c r="H1326" s="51" t="s">
        <v>1629</v>
      </c>
      <c r="I1326" s="49" t="s">
        <v>1638</v>
      </c>
      <c r="J1326" s="49" t="s">
        <v>1071</v>
      </c>
      <c r="K1326" s="52" t="s">
        <v>1500</v>
      </c>
      <c r="L1326" s="51" t="s">
        <v>2976</v>
      </c>
      <c r="M1326" s="49" t="s">
        <v>303</v>
      </c>
      <c r="N1326" s="53">
        <v>43300</v>
      </c>
      <c r="O1326" s="53">
        <v>42736</v>
      </c>
      <c r="P1326" s="53">
        <v>43373</v>
      </c>
      <c r="Q1326" s="91">
        <v>167364.78</v>
      </c>
      <c r="R1326" s="55" t="e">
        <f>T1326/#REF!</f>
        <v>#REF!</v>
      </c>
      <c r="S1326" s="54" t="s">
        <v>301</v>
      </c>
      <c r="T1326" s="54">
        <v>133891.82</v>
      </c>
    </row>
    <row r="1327" spans="2:20" s="11" customFormat="1" ht="179.25" customHeight="1" x14ac:dyDescent="0.2">
      <c r="B1327" s="350"/>
      <c r="C1327" s="351"/>
      <c r="D1327" s="316"/>
      <c r="E1327" s="48" t="s">
        <v>1497</v>
      </c>
      <c r="F1327" s="48" t="s">
        <v>1627</v>
      </c>
      <c r="G1327" s="96" t="s">
        <v>2173</v>
      </c>
      <c r="H1327" s="58" t="s">
        <v>1629</v>
      </c>
      <c r="I1327" s="48" t="s">
        <v>1639</v>
      </c>
      <c r="J1327" s="48" t="s">
        <v>1071</v>
      </c>
      <c r="K1327" s="59" t="s">
        <v>1500</v>
      </c>
      <c r="L1327" s="58" t="s">
        <v>1646</v>
      </c>
      <c r="M1327" s="49" t="s">
        <v>303</v>
      </c>
      <c r="N1327" s="53">
        <v>43301</v>
      </c>
      <c r="O1327" s="53">
        <v>43101</v>
      </c>
      <c r="P1327" s="53">
        <v>43373</v>
      </c>
      <c r="Q1327" s="97">
        <v>74343.72</v>
      </c>
      <c r="R1327" s="62" t="e">
        <f>T1327/#REF!</f>
        <v>#REF!</v>
      </c>
      <c r="S1327" s="61" t="s">
        <v>301</v>
      </c>
      <c r="T1327" s="61">
        <v>59474.98</v>
      </c>
    </row>
    <row r="1328" spans="2:20" s="11" customFormat="1" ht="179.25" customHeight="1" x14ac:dyDescent="0.2">
      <c r="B1328" s="350"/>
      <c r="C1328" s="351"/>
      <c r="D1328" s="316"/>
      <c r="E1328" s="48" t="s">
        <v>1497</v>
      </c>
      <c r="F1328" s="48" t="s">
        <v>2092</v>
      </c>
      <c r="G1328" s="265" t="s">
        <v>1848</v>
      </c>
      <c r="H1328" s="123" t="s">
        <v>2093</v>
      </c>
      <c r="I1328" s="118" t="s">
        <v>2094</v>
      </c>
      <c r="J1328" s="48" t="s">
        <v>1071</v>
      </c>
      <c r="K1328" s="59" t="s">
        <v>1500</v>
      </c>
      <c r="L1328" s="58" t="s">
        <v>2104</v>
      </c>
      <c r="M1328" s="49" t="s">
        <v>7</v>
      </c>
      <c r="N1328" s="53">
        <v>43537</v>
      </c>
      <c r="O1328" s="53">
        <v>43374</v>
      </c>
      <c r="P1328" s="53">
        <v>44196</v>
      </c>
      <c r="Q1328" s="97">
        <v>172604.7</v>
      </c>
      <c r="R1328" s="62" t="e">
        <f>T1328/#REF!</f>
        <v>#REF!</v>
      </c>
      <c r="S1328" s="61" t="s">
        <v>301</v>
      </c>
      <c r="T1328" s="61">
        <v>138083.76</v>
      </c>
    </row>
    <row r="1329" spans="2:20" s="11" customFormat="1" ht="230.25" customHeight="1" x14ac:dyDescent="0.2">
      <c r="B1329" s="350"/>
      <c r="C1329" s="351"/>
      <c r="D1329" s="316"/>
      <c r="E1329" s="48" t="s">
        <v>1497</v>
      </c>
      <c r="F1329" s="48" t="s">
        <v>2092</v>
      </c>
      <c r="G1329" s="265" t="s">
        <v>1844</v>
      </c>
      <c r="H1329" s="123" t="s">
        <v>2093</v>
      </c>
      <c r="I1329" s="118" t="s">
        <v>2095</v>
      </c>
      <c r="J1329" s="48" t="s">
        <v>1071</v>
      </c>
      <c r="K1329" s="59" t="s">
        <v>1500</v>
      </c>
      <c r="L1329" s="58" t="s">
        <v>2105</v>
      </c>
      <c r="M1329" s="49" t="s">
        <v>4003</v>
      </c>
      <c r="N1329" s="53">
        <v>43537</v>
      </c>
      <c r="O1329" s="53">
        <v>43374</v>
      </c>
      <c r="P1329" s="53">
        <v>44196</v>
      </c>
      <c r="Q1329" s="97">
        <v>215265.04</v>
      </c>
      <c r="R1329" s="62" t="e">
        <f>T1329/#REF!</f>
        <v>#REF!</v>
      </c>
      <c r="S1329" s="61" t="s">
        <v>301</v>
      </c>
      <c r="T1329" s="61">
        <v>172212.03</v>
      </c>
    </row>
    <row r="1330" spans="2:20" s="11" customFormat="1" ht="288" customHeight="1" x14ac:dyDescent="0.2">
      <c r="B1330" s="350"/>
      <c r="C1330" s="351"/>
      <c r="D1330" s="316"/>
      <c r="E1330" s="48" t="s">
        <v>1497</v>
      </c>
      <c r="F1330" s="48" t="s">
        <v>2092</v>
      </c>
      <c r="G1330" s="265" t="s">
        <v>1849</v>
      </c>
      <c r="H1330" s="123" t="s">
        <v>2093</v>
      </c>
      <c r="I1330" s="118" t="s">
        <v>2096</v>
      </c>
      <c r="J1330" s="48" t="s">
        <v>1071</v>
      </c>
      <c r="K1330" s="59" t="s">
        <v>1500</v>
      </c>
      <c r="L1330" s="58" t="s">
        <v>2977</v>
      </c>
      <c r="M1330" s="49" t="s">
        <v>19</v>
      </c>
      <c r="N1330" s="53">
        <v>43537</v>
      </c>
      <c r="O1330" s="53">
        <v>43374</v>
      </c>
      <c r="P1330" s="53">
        <v>44196</v>
      </c>
      <c r="Q1330" s="97">
        <v>215427.52</v>
      </c>
      <c r="R1330" s="62" t="e">
        <f>T1330/#REF!</f>
        <v>#REF!</v>
      </c>
      <c r="S1330" s="61" t="s">
        <v>301</v>
      </c>
      <c r="T1330" s="61">
        <v>172342.02</v>
      </c>
    </row>
    <row r="1331" spans="2:20" s="11" customFormat="1" ht="288" customHeight="1" x14ac:dyDescent="0.2">
      <c r="B1331" s="350"/>
      <c r="C1331" s="351"/>
      <c r="D1331" s="316"/>
      <c r="E1331" s="48" t="s">
        <v>1497</v>
      </c>
      <c r="F1331" s="48" t="s">
        <v>2092</v>
      </c>
      <c r="G1331" s="265" t="s">
        <v>1847</v>
      </c>
      <c r="H1331" s="123" t="s">
        <v>2093</v>
      </c>
      <c r="I1331" s="118" t="s">
        <v>2097</v>
      </c>
      <c r="J1331" s="48" t="s">
        <v>1071</v>
      </c>
      <c r="K1331" s="59" t="s">
        <v>1500</v>
      </c>
      <c r="L1331" s="58" t="s">
        <v>2974</v>
      </c>
      <c r="M1331" s="49" t="s">
        <v>4161</v>
      </c>
      <c r="N1331" s="53">
        <v>43537</v>
      </c>
      <c r="O1331" s="53">
        <v>43374</v>
      </c>
      <c r="P1331" s="53">
        <v>44196</v>
      </c>
      <c r="Q1331" s="97">
        <v>237602.65</v>
      </c>
      <c r="R1331" s="62" t="e">
        <f>T1331/#REF!</f>
        <v>#REF!</v>
      </c>
      <c r="S1331" s="61" t="s">
        <v>301</v>
      </c>
      <c r="T1331" s="61">
        <v>190082.12</v>
      </c>
    </row>
    <row r="1332" spans="2:20" s="11" customFormat="1" ht="254.25" customHeight="1" x14ac:dyDescent="0.2">
      <c r="B1332" s="350"/>
      <c r="C1332" s="351"/>
      <c r="D1332" s="316"/>
      <c r="E1332" s="48" t="s">
        <v>1497</v>
      </c>
      <c r="F1332" s="48" t="s">
        <v>2092</v>
      </c>
      <c r="G1332" s="265" t="s">
        <v>1842</v>
      </c>
      <c r="H1332" s="123" t="s">
        <v>2093</v>
      </c>
      <c r="I1332" s="118" t="s">
        <v>2098</v>
      </c>
      <c r="J1332" s="48" t="s">
        <v>1071</v>
      </c>
      <c r="K1332" s="59" t="s">
        <v>1500</v>
      </c>
      <c r="L1332" s="58" t="s">
        <v>2106</v>
      </c>
      <c r="M1332" s="49" t="s">
        <v>22</v>
      </c>
      <c r="N1332" s="53">
        <v>43537</v>
      </c>
      <c r="O1332" s="53">
        <v>43374</v>
      </c>
      <c r="P1332" s="53">
        <v>44196</v>
      </c>
      <c r="Q1332" s="97">
        <v>207228.27</v>
      </c>
      <c r="R1332" s="62" t="e">
        <f>T1332/#REF!</f>
        <v>#REF!</v>
      </c>
      <c r="S1332" s="61" t="s">
        <v>301</v>
      </c>
      <c r="T1332" s="61">
        <v>165782.62</v>
      </c>
    </row>
    <row r="1333" spans="2:20" s="11" customFormat="1" ht="254.25" customHeight="1" x14ac:dyDescent="0.2">
      <c r="B1333" s="350"/>
      <c r="C1333" s="351"/>
      <c r="D1333" s="316"/>
      <c r="E1333" s="48" t="s">
        <v>1497</v>
      </c>
      <c r="F1333" s="48" t="s">
        <v>2092</v>
      </c>
      <c r="G1333" s="265" t="s">
        <v>939</v>
      </c>
      <c r="H1333" s="123" t="s">
        <v>2093</v>
      </c>
      <c r="I1333" s="118" t="s">
        <v>2099</v>
      </c>
      <c r="J1333" s="48" t="s">
        <v>1071</v>
      </c>
      <c r="K1333" s="59" t="s">
        <v>1500</v>
      </c>
      <c r="L1333" s="58" t="s">
        <v>2975</v>
      </c>
      <c r="M1333" s="49" t="s">
        <v>15</v>
      </c>
      <c r="N1333" s="53">
        <v>43537</v>
      </c>
      <c r="O1333" s="53">
        <v>43375</v>
      </c>
      <c r="P1333" s="53">
        <v>44196</v>
      </c>
      <c r="Q1333" s="97">
        <v>156700.45000000001</v>
      </c>
      <c r="R1333" s="62" t="e">
        <f>T1333/#REF!</f>
        <v>#REF!</v>
      </c>
      <c r="S1333" s="61" t="s">
        <v>301</v>
      </c>
      <c r="T1333" s="61">
        <v>125360.36</v>
      </c>
    </row>
    <row r="1334" spans="2:20" s="11" customFormat="1" ht="254.25" customHeight="1" x14ac:dyDescent="0.2">
      <c r="B1334" s="350"/>
      <c r="C1334" s="351"/>
      <c r="D1334" s="316"/>
      <c r="E1334" s="48" t="s">
        <v>1497</v>
      </c>
      <c r="F1334" s="48" t="s">
        <v>2092</v>
      </c>
      <c r="G1334" s="265" t="s">
        <v>942</v>
      </c>
      <c r="H1334" s="123" t="s">
        <v>2093</v>
      </c>
      <c r="I1334" s="118" t="s">
        <v>2100</v>
      </c>
      <c r="J1334" s="49" t="s">
        <v>1071</v>
      </c>
      <c r="K1334" s="52" t="s">
        <v>1500</v>
      </c>
      <c r="L1334" s="51" t="s">
        <v>2107</v>
      </c>
      <c r="M1334" s="49" t="s">
        <v>13</v>
      </c>
      <c r="N1334" s="53">
        <v>43537</v>
      </c>
      <c r="O1334" s="53">
        <v>43374</v>
      </c>
      <c r="P1334" s="53">
        <v>44196</v>
      </c>
      <c r="Q1334" s="54">
        <v>216040.31</v>
      </c>
      <c r="R1334" s="55" t="e">
        <f>T1334/#REF!</f>
        <v>#REF!</v>
      </c>
      <c r="S1334" s="54" t="s">
        <v>301</v>
      </c>
      <c r="T1334" s="54">
        <v>172832.25</v>
      </c>
    </row>
    <row r="1335" spans="2:20" s="11" customFormat="1" ht="254.25" customHeight="1" x14ac:dyDescent="0.2">
      <c r="B1335" s="350"/>
      <c r="C1335" s="351"/>
      <c r="D1335" s="316"/>
      <c r="E1335" s="48" t="s">
        <v>1497</v>
      </c>
      <c r="F1335" s="48" t="s">
        <v>2092</v>
      </c>
      <c r="G1335" s="265" t="s">
        <v>942</v>
      </c>
      <c r="H1335" s="123" t="s">
        <v>2093</v>
      </c>
      <c r="I1335" s="118" t="s">
        <v>2101</v>
      </c>
      <c r="J1335" s="49" t="s">
        <v>1071</v>
      </c>
      <c r="K1335" s="52" t="s">
        <v>1500</v>
      </c>
      <c r="L1335" s="51" t="s">
        <v>1642</v>
      </c>
      <c r="M1335" s="49" t="s">
        <v>1</v>
      </c>
      <c r="N1335" s="53">
        <v>43537</v>
      </c>
      <c r="O1335" s="53">
        <v>43374</v>
      </c>
      <c r="P1335" s="53">
        <v>44196</v>
      </c>
      <c r="Q1335" s="54">
        <v>121013.7</v>
      </c>
      <c r="R1335" s="55" t="e">
        <f>T1335/#REF!</f>
        <v>#REF!</v>
      </c>
      <c r="S1335" s="54" t="s">
        <v>301</v>
      </c>
      <c r="T1335" s="54">
        <v>96810.96</v>
      </c>
    </row>
    <row r="1336" spans="2:20" s="11" customFormat="1" ht="246.75" customHeight="1" x14ac:dyDescent="0.2">
      <c r="B1336" s="350"/>
      <c r="C1336" s="351"/>
      <c r="D1336" s="316"/>
      <c r="E1336" s="48" t="s">
        <v>1497</v>
      </c>
      <c r="F1336" s="48" t="s">
        <v>2092</v>
      </c>
      <c r="G1336" s="265" t="s">
        <v>1929</v>
      </c>
      <c r="H1336" s="123" t="s">
        <v>2093</v>
      </c>
      <c r="I1336" s="118" t="s">
        <v>2102</v>
      </c>
      <c r="J1336" s="49" t="s">
        <v>1071</v>
      </c>
      <c r="K1336" s="52" t="s">
        <v>1500</v>
      </c>
      <c r="L1336" s="51" t="s">
        <v>1645</v>
      </c>
      <c r="M1336" s="49" t="s">
        <v>4162</v>
      </c>
      <c r="N1336" s="53">
        <v>43537</v>
      </c>
      <c r="O1336" s="53">
        <v>43382</v>
      </c>
      <c r="P1336" s="53">
        <v>44196</v>
      </c>
      <c r="Q1336" s="54">
        <v>120881.63</v>
      </c>
      <c r="R1336" s="55" t="e">
        <f>T1336/#REF!</f>
        <v>#REF!</v>
      </c>
      <c r="S1336" s="54" t="s">
        <v>301</v>
      </c>
      <c r="T1336" s="54">
        <v>96705.3</v>
      </c>
    </row>
    <row r="1337" spans="2:20" s="11" customFormat="1" ht="246.75" customHeight="1" x14ac:dyDescent="0.2">
      <c r="B1337" s="350"/>
      <c r="C1337" s="351"/>
      <c r="D1337" s="316"/>
      <c r="E1337" s="48" t="s">
        <v>1497</v>
      </c>
      <c r="F1337" s="48" t="s">
        <v>2092</v>
      </c>
      <c r="G1337" s="265" t="s">
        <v>2173</v>
      </c>
      <c r="H1337" s="123" t="s">
        <v>2093</v>
      </c>
      <c r="I1337" s="118" t="s">
        <v>2103</v>
      </c>
      <c r="J1337" s="49" t="s">
        <v>1071</v>
      </c>
      <c r="K1337" s="52" t="s">
        <v>1500</v>
      </c>
      <c r="L1337" s="51" t="s">
        <v>2108</v>
      </c>
      <c r="M1337" s="49" t="s">
        <v>13</v>
      </c>
      <c r="N1337" s="53">
        <v>43537</v>
      </c>
      <c r="O1337" s="53">
        <v>43374</v>
      </c>
      <c r="P1337" s="53">
        <v>44196</v>
      </c>
      <c r="Q1337" s="54">
        <v>214505.23</v>
      </c>
      <c r="R1337" s="55" t="e">
        <f>T1337/#REF!</f>
        <v>#REF!</v>
      </c>
      <c r="S1337" s="54" t="s">
        <v>301</v>
      </c>
      <c r="T1337" s="54">
        <v>171604.18</v>
      </c>
    </row>
    <row r="1338" spans="2:20" s="11" customFormat="1" ht="248.25" customHeight="1" x14ac:dyDescent="0.2">
      <c r="B1338" s="350"/>
      <c r="C1338" s="351"/>
      <c r="D1338" s="316"/>
      <c r="E1338" s="48" t="s">
        <v>1497</v>
      </c>
      <c r="F1338" s="48" t="s">
        <v>2092</v>
      </c>
      <c r="G1338" s="106" t="s">
        <v>942</v>
      </c>
      <c r="H1338" s="120" t="s">
        <v>2093</v>
      </c>
      <c r="I1338" s="56" t="s">
        <v>2109</v>
      </c>
      <c r="J1338" s="56" t="s">
        <v>1071</v>
      </c>
      <c r="K1338" s="102" t="s">
        <v>1500</v>
      </c>
      <c r="L1338" s="58" t="s">
        <v>2110</v>
      </c>
      <c r="M1338" s="48" t="s">
        <v>29</v>
      </c>
      <c r="N1338" s="60">
        <v>43537</v>
      </c>
      <c r="O1338" s="60">
        <v>43374</v>
      </c>
      <c r="P1338" s="60">
        <v>44196</v>
      </c>
      <c r="Q1338" s="61">
        <v>215427.52</v>
      </c>
      <c r="R1338" s="62" t="e">
        <f>T1338/#REF!</f>
        <v>#REF!</v>
      </c>
      <c r="S1338" s="61" t="s">
        <v>301</v>
      </c>
      <c r="T1338" s="61">
        <v>172342.02</v>
      </c>
    </row>
    <row r="1339" spans="2:20" s="11" customFormat="1" ht="248.25" customHeight="1" x14ac:dyDescent="0.2">
      <c r="B1339" s="350"/>
      <c r="C1339" s="351"/>
      <c r="D1339" s="316"/>
      <c r="E1339" s="49" t="s">
        <v>1497</v>
      </c>
      <c r="F1339" s="49" t="s">
        <v>3511</v>
      </c>
      <c r="G1339" s="50" t="s">
        <v>942</v>
      </c>
      <c r="H1339" s="51" t="s">
        <v>3512</v>
      </c>
      <c r="I1339" s="49" t="s">
        <v>3509</v>
      </c>
      <c r="J1339" s="49" t="s">
        <v>1071</v>
      </c>
      <c r="K1339" s="52" t="s">
        <v>1500</v>
      </c>
      <c r="L1339" s="51" t="s">
        <v>4823</v>
      </c>
      <c r="M1339" s="49" t="s">
        <v>4160</v>
      </c>
      <c r="N1339" s="53">
        <v>44131</v>
      </c>
      <c r="O1339" s="53">
        <v>43612</v>
      </c>
      <c r="P1339" s="53">
        <v>45037</v>
      </c>
      <c r="Q1339" s="54">
        <v>4377421.4800000004</v>
      </c>
      <c r="R1339" s="55" t="e">
        <f>T1339/#REF!</f>
        <v>#REF!</v>
      </c>
      <c r="S1339" s="54" t="s">
        <v>301</v>
      </c>
      <c r="T1339" s="54">
        <v>3501937.18</v>
      </c>
    </row>
    <row r="1340" spans="2:20" s="11" customFormat="1" ht="248.25" customHeight="1" x14ac:dyDescent="0.2">
      <c r="B1340" s="350"/>
      <c r="C1340" s="351"/>
      <c r="D1340" s="316"/>
      <c r="E1340" s="48" t="s">
        <v>1497</v>
      </c>
      <c r="F1340" s="48" t="s">
        <v>3511</v>
      </c>
      <c r="G1340" s="57" t="s">
        <v>929</v>
      </c>
      <c r="H1340" s="58" t="s">
        <v>3512</v>
      </c>
      <c r="I1340" s="48" t="s">
        <v>3510</v>
      </c>
      <c r="J1340" s="48" t="s">
        <v>1071</v>
      </c>
      <c r="K1340" s="59" t="s">
        <v>1500</v>
      </c>
      <c r="L1340" s="58" t="s">
        <v>3513</v>
      </c>
      <c r="M1340" s="48" t="s">
        <v>4163</v>
      </c>
      <c r="N1340" s="60">
        <v>44130</v>
      </c>
      <c r="O1340" s="60">
        <v>44305</v>
      </c>
      <c r="P1340" s="60">
        <v>45056</v>
      </c>
      <c r="Q1340" s="61">
        <v>336929.37</v>
      </c>
      <c r="R1340" s="62" t="e">
        <f>T1340/#REF!</f>
        <v>#REF!</v>
      </c>
      <c r="S1340" s="61" t="s">
        <v>301</v>
      </c>
      <c r="T1340" s="61">
        <v>269543.5</v>
      </c>
    </row>
    <row r="1341" spans="2:20" s="11" customFormat="1" ht="248.25" customHeight="1" x14ac:dyDescent="0.2">
      <c r="B1341" s="350"/>
      <c r="C1341" s="351"/>
      <c r="D1341" s="316"/>
      <c r="E1341" s="48" t="s">
        <v>1497</v>
      </c>
      <c r="F1341" s="48" t="s">
        <v>4324</v>
      </c>
      <c r="G1341" s="57" t="s">
        <v>1849</v>
      </c>
      <c r="H1341" s="58" t="s">
        <v>1629</v>
      </c>
      <c r="I1341" s="48" t="s">
        <v>4365</v>
      </c>
      <c r="J1341" s="48" t="s">
        <v>1071</v>
      </c>
      <c r="K1341" s="59" t="s">
        <v>1500</v>
      </c>
      <c r="L1341" s="58" t="s">
        <v>4824</v>
      </c>
      <c r="M1341" s="48" t="s">
        <v>19</v>
      </c>
      <c r="N1341" s="60">
        <v>44344</v>
      </c>
      <c r="O1341" s="60">
        <v>44197</v>
      </c>
      <c r="P1341" s="60">
        <v>44926</v>
      </c>
      <c r="Q1341" s="61">
        <v>175535.44</v>
      </c>
      <c r="R1341" s="62" t="e">
        <f>T1341/#REF!</f>
        <v>#REF!</v>
      </c>
      <c r="S1341" s="61" t="s">
        <v>301</v>
      </c>
      <c r="T1341" s="61">
        <v>140428.35</v>
      </c>
    </row>
    <row r="1342" spans="2:20" s="11" customFormat="1" ht="248.25" customHeight="1" x14ac:dyDescent="0.2">
      <c r="B1342" s="350"/>
      <c r="C1342" s="351"/>
      <c r="D1342" s="316"/>
      <c r="E1342" s="48" t="s">
        <v>1497</v>
      </c>
      <c r="F1342" s="48" t="s">
        <v>4324</v>
      </c>
      <c r="G1342" s="57" t="s">
        <v>942</v>
      </c>
      <c r="H1342" s="58" t="s">
        <v>1629</v>
      </c>
      <c r="I1342" s="48" t="s">
        <v>4366</v>
      </c>
      <c r="J1342" s="48" t="s">
        <v>1071</v>
      </c>
      <c r="K1342" s="59" t="s">
        <v>1500</v>
      </c>
      <c r="L1342" s="58" t="s">
        <v>4374</v>
      </c>
      <c r="M1342" s="48" t="s">
        <v>13</v>
      </c>
      <c r="N1342" s="60">
        <v>44344</v>
      </c>
      <c r="O1342" s="60">
        <v>44197</v>
      </c>
      <c r="P1342" s="60">
        <v>44926</v>
      </c>
      <c r="Q1342" s="61">
        <v>250604.44</v>
      </c>
      <c r="R1342" s="62" t="e">
        <f>T1342/#REF!</f>
        <v>#REF!</v>
      </c>
      <c r="S1342" s="61" t="s">
        <v>301</v>
      </c>
      <c r="T1342" s="61">
        <v>200483.55</v>
      </c>
    </row>
    <row r="1343" spans="2:20" s="11" customFormat="1" ht="248.25" customHeight="1" x14ac:dyDescent="0.2">
      <c r="B1343" s="350"/>
      <c r="C1343" s="351"/>
      <c r="D1343" s="316"/>
      <c r="E1343" s="48" t="s">
        <v>1497</v>
      </c>
      <c r="F1343" s="48" t="s">
        <v>4324</v>
      </c>
      <c r="G1343" s="57" t="s">
        <v>4363</v>
      </c>
      <c r="H1343" s="58" t="s">
        <v>1629</v>
      </c>
      <c r="I1343" s="48" t="s">
        <v>4367</v>
      </c>
      <c r="J1343" s="48" t="s">
        <v>1071</v>
      </c>
      <c r="K1343" s="59" t="s">
        <v>1500</v>
      </c>
      <c r="L1343" s="58" t="s">
        <v>1642</v>
      </c>
      <c r="M1343" s="48" t="s">
        <v>1</v>
      </c>
      <c r="N1343" s="60">
        <v>44344</v>
      </c>
      <c r="O1343" s="60">
        <v>44197</v>
      </c>
      <c r="P1343" s="60">
        <v>44926</v>
      </c>
      <c r="Q1343" s="61">
        <v>144918.63</v>
      </c>
      <c r="R1343" s="62" t="e">
        <f>T1343/#REF!</f>
        <v>#REF!</v>
      </c>
      <c r="S1343" s="61" t="s">
        <v>301</v>
      </c>
      <c r="T1343" s="61">
        <v>115934.9</v>
      </c>
    </row>
    <row r="1344" spans="2:20" s="11" customFormat="1" ht="248.25" customHeight="1" x14ac:dyDescent="0.2">
      <c r="B1344" s="350"/>
      <c r="C1344" s="351"/>
      <c r="D1344" s="316"/>
      <c r="E1344" s="48" t="s">
        <v>1497</v>
      </c>
      <c r="F1344" s="48" t="s">
        <v>4324</v>
      </c>
      <c r="G1344" s="57" t="s">
        <v>1842</v>
      </c>
      <c r="H1344" s="58" t="s">
        <v>1629</v>
      </c>
      <c r="I1344" s="48" t="s">
        <v>4368</v>
      </c>
      <c r="J1344" s="48" t="s">
        <v>1071</v>
      </c>
      <c r="K1344" s="59" t="s">
        <v>1500</v>
      </c>
      <c r="L1344" s="58" t="s">
        <v>4375</v>
      </c>
      <c r="M1344" s="48" t="s">
        <v>22</v>
      </c>
      <c r="N1344" s="60">
        <v>44344</v>
      </c>
      <c r="O1344" s="60">
        <v>44197</v>
      </c>
      <c r="P1344" s="60">
        <v>44926</v>
      </c>
      <c r="Q1344" s="61">
        <v>185313.19</v>
      </c>
      <c r="R1344" s="62" t="e">
        <f>T1344/#REF!</f>
        <v>#REF!</v>
      </c>
      <c r="S1344" s="61" t="s">
        <v>301</v>
      </c>
      <c r="T1344" s="61">
        <v>148250.54999999999</v>
      </c>
    </row>
    <row r="1345" spans="2:20" s="11" customFormat="1" ht="248.25" customHeight="1" x14ac:dyDescent="0.2">
      <c r="B1345" s="350"/>
      <c r="C1345" s="351"/>
      <c r="D1345" s="316"/>
      <c r="E1345" s="48" t="s">
        <v>1497</v>
      </c>
      <c r="F1345" s="48" t="s">
        <v>4324</v>
      </c>
      <c r="G1345" s="57" t="s">
        <v>719</v>
      </c>
      <c r="H1345" s="58" t="s">
        <v>1629</v>
      </c>
      <c r="I1345" s="48" t="s">
        <v>4369</v>
      </c>
      <c r="J1345" s="48" t="s">
        <v>1071</v>
      </c>
      <c r="K1345" s="59" t="s">
        <v>1500</v>
      </c>
      <c r="L1345" s="58" t="s">
        <v>4825</v>
      </c>
      <c r="M1345" s="48" t="s">
        <v>27</v>
      </c>
      <c r="N1345" s="60">
        <v>44344</v>
      </c>
      <c r="O1345" s="60">
        <v>44200</v>
      </c>
      <c r="P1345" s="60">
        <v>44926</v>
      </c>
      <c r="Q1345" s="61">
        <v>136108.51</v>
      </c>
      <c r="R1345" s="62" t="e">
        <f>T1345/#REF!</f>
        <v>#REF!</v>
      </c>
      <c r="S1345" s="61" t="s">
        <v>301</v>
      </c>
      <c r="T1345" s="61">
        <v>108886.81</v>
      </c>
    </row>
    <row r="1346" spans="2:20" s="11" customFormat="1" ht="248.25" customHeight="1" x14ac:dyDescent="0.2">
      <c r="B1346" s="350"/>
      <c r="C1346" s="351"/>
      <c r="D1346" s="316"/>
      <c r="E1346" s="48" t="s">
        <v>1497</v>
      </c>
      <c r="F1346" s="48" t="s">
        <v>4324</v>
      </c>
      <c r="G1346" s="57" t="s">
        <v>942</v>
      </c>
      <c r="H1346" s="58" t="s">
        <v>1629</v>
      </c>
      <c r="I1346" s="48" t="s">
        <v>4370</v>
      </c>
      <c r="J1346" s="48" t="s">
        <v>1071</v>
      </c>
      <c r="K1346" s="59" t="s">
        <v>1500</v>
      </c>
      <c r="L1346" s="58" t="s">
        <v>4374</v>
      </c>
      <c r="M1346" s="48" t="s">
        <v>29</v>
      </c>
      <c r="N1346" s="60">
        <v>44344</v>
      </c>
      <c r="O1346" s="60">
        <v>44197</v>
      </c>
      <c r="P1346" s="60">
        <v>44926</v>
      </c>
      <c r="Q1346" s="61">
        <v>191491.13</v>
      </c>
      <c r="R1346" s="62" t="e">
        <f>T1346/#REF!</f>
        <v>#REF!</v>
      </c>
      <c r="S1346" s="61" t="s">
        <v>301</v>
      </c>
      <c r="T1346" s="61">
        <v>153192.9</v>
      </c>
    </row>
    <row r="1347" spans="2:20" s="11" customFormat="1" ht="248.25" customHeight="1" x14ac:dyDescent="0.2">
      <c r="B1347" s="350"/>
      <c r="C1347" s="351"/>
      <c r="D1347" s="316"/>
      <c r="E1347" s="48" t="s">
        <v>1497</v>
      </c>
      <c r="F1347" s="48" t="s">
        <v>4324</v>
      </c>
      <c r="G1347" s="57" t="s">
        <v>939</v>
      </c>
      <c r="H1347" s="58" t="s">
        <v>1629</v>
      </c>
      <c r="I1347" s="48" t="s">
        <v>4371</v>
      </c>
      <c r="J1347" s="48" t="s">
        <v>1071</v>
      </c>
      <c r="K1347" s="59" t="s">
        <v>1500</v>
      </c>
      <c r="L1347" s="58" t="s">
        <v>4826</v>
      </c>
      <c r="M1347" s="48" t="s">
        <v>15</v>
      </c>
      <c r="N1347" s="60">
        <v>44344</v>
      </c>
      <c r="O1347" s="60">
        <v>44197</v>
      </c>
      <c r="P1347" s="60">
        <v>44926</v>
      </c>
      <c r="Q1347" s="61">
        <v>206634.2</v>
      </c>
      <c r="R1347" s="62" t="e">
        <f>T1347/#REF!</f>
        <v>#REF!</v>
      </c>
      <c r="S1347" s="61" t="s">
        <v>301</v>
      </c>
      <c r="T1347" s="61">
        <v>165307.35999999999</v>
      </c>
    </row>
    <row r="1348" spans="2:20" s="11" customFormat="1" ht="248.25" customHeight="1" x14ac:dyDescent="0.2">
      <c r="B1348" s="350"/>
      <c r="C1348" s="351"/>
      <c r="D1348" s="316"/>
      <c r="E1348" s="48" t="s">
        <v>1497</v>
      </c>
      <c r="F1348" s="48" t="s">
        <v>4324</v>
      </c>
      <c r="G1348" s="57" t="s">
        <v>1847</v>
      </c>
      <c r="H1348" s="58" t="s">
        <v>1629</v>
      </c>
      <c r="I1348" s="48" t="s">
        <v>4323</v>
      </c>
      <c r="J1348" s="48" t="s">
        <v>1071</v>
      </c>
      <c r="K1348" s="59" t="s">
        <v>1500</v>
      </c>
      <c r="L1348" s="58" t="s">
        <v>2974</v>
      </c>
      <c r="M1348" s="48" t="s">
        <v>4148</v>
      </c>
      <c r="N1348" s="60">
        <v>44344</v>
      </c>
      <c r="O1348" s="60">
        <v>44197</v>
      </c>
      <c r="P1348" s="60">
        <v>44926</v>
      </c>
      <c r="Q1348" s="61">
        <v>180322.86</v>
      </c>
      <c r="R1348" s="62" t="e">
        <f>T1348/#REF!</f>
        <v>#REF!</v>
      </c>
      <c r="S1348" s="61" t="s">
        <v>301</v>
      </c>
      <c r="T1348" s="61">
        <v>144258.29</v>
      </c>
    </row>
    <row r="1349" spans="2:20" s="11" customFormat="1" ht="248.25" customHeight="1" x14ac:dyDescent="0.2">
      <c r="B1349" s="350"/>
      <c r="C1349" s="351"/>
      <c r="D1349" s="316"/>
      <c r="E1349" s="49" t="s">
        <v>1497</v>
      </c>
      <c r="F1349" s="49" t="s">
        <v>4324</v>
      </c>
      <c r="G1349" s="50" t="s">
        <v>1848</v>
      </c>
      <c r="H1349" s="51" t="s">
        <v>1629</v>
      </c>
      <c r="I1349" s="49" t="s">
        <v>4372</v>
      </c>
      <c r="J1349" s="49" t="s">
        <v>1071</v>
      </c>
      <c r="K1349" s="52" t="s">
        <v>1500</v>
      </c>
      <c r="L1349" s="51" t="s">
        <v>2104</v>
      </c>
      <c r="M1349" s="49" t="s">
        <v>7</v>
      </c>
      <c r="N1349" s="53">
        <v>44344</v>
      </c>
      <c r="O1349" s="53">
        <v>44197</v>
      </c>
      <c r="P1349" s="53">
        <v>44926</v>
      </c>
      <c r="Q1349" s="54">
        <v>191491.13</v>
      </c>
      <c r="R1349" s="55" t="e">
        <f>T1349/#REF!</f>
        <v>#REF!</v>
      </c>
      <c r="S1349" s="54" t="s">
        <v>301</v>
      </c>
      <c r="T1349" s="54">
        <v>153192.9</v>
      </c>
    </row>
    <row r="1350" spans="2:20" s="11" customFormat="1" ht="248.25" customHeight="1" x14ac:dyDescent="0.2">
      <c r="B1350" s="350"/>
      <c r="C1350" s="351"/>
      <c r="D1350" s="316"/>
      <c r="E1350" s="48" t="s">
        <v>1497</v>
      </c>
      <c r="F1350" s="48" t="s">
        <v>4324</v>
      </c>
      <c r="G1350" s="57" t="s">
        <v>2173</v>
      </c>
      <c r="H1350" s="58" t="s">
        <v>1629</v>
      </c>
      <c r="I1350" s="48" t="s">
        <v>4373</v>
      </c>
      <c r="J1350" s="48" t="s">
        <v>1071</v>
      </c>
      <c r="K1350" s="59" t="s">
        <v>1500</v>
      </c>
      <c r="L1350" s="58" t="s">
        <v>2108</v>
      </c>
      <c r="M1350" s="48" t="s">
        <v>13</v>
      </c>
      <c r="N1350" s="60">
        <v>44344</v>
      </c>
      <c r="O1350" s="60">
        <v>44197</v>
      </c>
      <c r="P1350" s="60">
        <v>44926</v>
      </c>
      <c r="Q1350" s="61">
        <v>191491.13</v>
      </c>
      <c r="R1350" s="62" t="e">
        <f>T1350/#REF!</f>
        <v>#REF!</v>
      </c>
      <c r="S1350" s="61" t="s">
        <v>301</v>
      </c>
      <c r="T1350" s="61">
        <v>153192.9</v>
      </c>
    </row>
    <row r="1351" spans="2:20" s="11" customFormat="1" ht="248.25" customHeight="1" x14ac:dyDescent="0.2">
      <c r="B1351" s="350"/>
      <c r="C1351" s="351"/>
      <c r="D1351" s="316"/>
      <c r="E1351" s="48" t="s">
        <v>4843</v>
      </c>
      <c r="F1351" s="48" t="s">
        <v>4844</v>
      </c>
      <c r="G1351" s="57" t="s">
        <v>1848</v>
      </c>
      <c r="H1351" s="58" t="s">
        <v>1629</v>
      </c>
      <c r="I1351" s="48" t="s">
        <v>5084</v>
      </c>
      <c r="J1351" s="48" t="s">
        <v>1071</v>
      </c>
      <c r="K1351" s="59" t="s">
        <v>1500</v>
      </c>
      <c r="L1351" s="58" t="s">
        <v>1644</v>
      </c>
      <c r="M1351" s="48"/>
      <c r="N1351" s="60">
        <v>45127</v>
      </c>
      <c r="O1351" s="60">
        <v>44927</v>
      </c>
      <c r="P1351" s="60">
        <v>45291</v>
      </c>
      <c r="Q1351" s="61">
        <v>103254.96</v>
      </c>
      <c r="R1351" s="62" t="e">
        <f>T1351/#REF!</f>
        <v>#REF!</v>
      </c>
      <c r="S1351" s="61" t="s">
        <v>301</v>
      </c>
      <c r="T1351" s="61">
        <v>82603.97</v>
      </c>
    </row>
    <row r="1352" spans="2:20" s="11" customFormat="1" ht="248.25" customHeight="1" x14ac:dyDescent="0.2">
      <c r="B1352" s="350"/>
      <c r="C1352" s="351"/>
      <c r="D1352" s="316"/>
      <c r="E1352" s="48" t="s">
        <v>4843</v>
      </c>
      <c r="F1352" s="48" t="s">
        <v>4844</v>
      </c>
      <c r="G1352" s="57" t="s">
        <v>2173</v>
      </c>
      <c r="H1352" s="58" t="s">
        <v>1629</v>
      </c>
      <c r="I1352" s="48" t="s">
        <v>5085</v>
      </c>
      <c r="J1352" s="48" t="s">
        <v>1071</v>
      </c>
      <c r="K1352" s="59" t="s">
        <v>1500</v>
      </c>
      <c r="L1352" s="58" t="s">
        <v>5045</v>
      </c>
      <c r="M1352" s="48" t="s">
        <v>13</v>
      </c>
      <c r="N1352" s="60">
        <v>45127</v>
      </c>
      <c r="O1352" s="60">
        <v>44931</v>
      </c>
      <c r="P1352" s="60">
        <v>45291</v>
      </c>
      <c r="Q1352" s="61">
        <v>100829.6</v>
      </c>
      <c r="R1352" s="62" t="e">
        <f>T1352/#REF!</f>
        <v>#REF!</v>
      </c>
      <c r="S1352" s="61" t="s">
        <v>301</v>
      </c>
      <c r="T1352" s="61">
        <v>80663.679999999993</v>
      </c>
    </row>
    <row r="1353" spans="2:20" s="11" customFormat="1" ht="90.75" customHeight="1" x14ac:dyDescent="0.2">
      <c r="B1353" s="350"/>
      <c r="C1353" s="351"/>
      <c r="D1353" s="316"/>
      <c r="E1353" s="48" t="s">
        <v>4843</v>
      </c>
      <c r="F1353" s="48" t="s">
        <v>4844</v>
      </c>
      <c r="G1353" s="57" t="s">
        <v>1842</v>
      </c>
      <c r="H1353" s="58" t="s">
        <v>1629</v>
      </c>
      <c r="I1353" s="48" t="s">
        <v>5086</v>
      </c>
      <c r="J1353" s="48" t="s">
        <v>1071</v>
      </c>
      <c r="K1353" s="59" t="s">
        <v>1500</v>
      </c>
      <c r="L1353" s="58" t="s">
        <v>5054</v>
      </c>
      <c r="M1353" s="48"/>
      <c r="N1353" s="60">
        <v>45127</v>
      </c>
      <c r="O1353" s="60">
        <v>44929</v>
      </c>
      <c r="P1353" s="60">
        <v>45208</v>
      </c>
      <c r="Q1353" s="61">
        <v>100435.64</v>
      </c>
      <c r="R1353" s="62" t="e">
        <f>T1353/#REF!</f>
        <v>#REF!</v>
      </c>
      <c r="S1353" s="61" t="s">
        <v>301</v>
      </c>
      <c r="T1353" s="61">
        <v>80348.509999999995</v>
      </c>
    </row>
    <row r="1354" spans="2:20" s="11" customFormat="1" ht="232.5" customHeight="1" x14ac:dyDescent="0.2">
      <c r="B1354" s="350"/>
      <c r="C1354" s="351"/>
      <c r="D1354" s="316"/>
      <c r="E1354" s="48" t="s">
        <v>4843</v>
      </c>
      <c r="F1354" s="48" t="s">
        <v>4844</v>
      </c>
      <c r="G1354" s="57" t="s">
        <v>942</v>
      </c>
      <c r="H1354" s="58" t="s">
        <v>1629</v>
      </c>
      <c r="I1354" s="48" t="s">
        <v>5087</v>
      </c>
      <c r="J1354" s="48" t="s">
        <v>1071</v>
      </c>
      <c r="K1354" s="59" t="s">
        <v>1500</v>
      </c>
      <c r="L1354" s="58" t="s">
        <v>5046</v>
      </c>
      <c r="M1354" s="48" t="s">
        <v>5047</v>
      </c>
      <c r="N1354" s="60">
        <v>45133</v>
      </c>
      <c r="O1354" s="60">
        <v>44928</v>
      </c>
      <c r="P1354" s="60">
        <v>45291</v>
      </c>
      <c r="Q1354" s="61">
        <v>154882.45000000001</v>
      </c>
      <c r="R1354" s="62" t="e">
        <f>T1354/#REF!</f>
        <v>#REF!</v>
      </c>
      <c r="S1354" s="61" t="s">
        <v>301</v>
      </c>
      <c r="T1354" s="61">
        <v>123905.96</v>
      </c>
    </row>
    <row r="1355" spans="2:20" s="11" customFormat="1" ht="232.5" customHeight="1" x14ac:dyDescent="0.2">
      <c r="B1355" s="350"/>
      <c r="C1355" s="351"/>
      <c r="D1355" s="316"/>
      <c r="E1355" s="49" t="s">
        <v>4843</v>
      </c>
      <c r="F1355" s="49" t="s">
        <v>4844</v>
      </c>
      <c r="G1355" s="50" t="s">
        <v>942</v>
      </c>
      <c r="H1355" s="51" t="s">
        <v>1629</v>
      </c>
      <c r="I1355" s="49" t="s">
        <v>5088</v>
      </c>
      <c r="J1355" s="49" t="s">
        <v>1071</v>
      </c>
      <c r="K1355" s="52" t="s">
        <v>1500</v>
      </c>
      <c r="L1355" s="51" t="s">
        <v>4845</v>
      </c>
      <c r="M1355" s="49" t="s">
        <v>4846</v>
      </c>
      <c r="N1355" s="53">
        <v>45127</v>
      </c>
      <c r="O1355" s="53">
        <v>44928</v>
      </c>
      <c r="P1355" s="53">
        <v>45291</v>
      </c>
      <c r="Q1355" s="54">
        <v>72158.210000000006</v>
      </c>
      <c r="R1355" s="55" t="e">
        <f>T1355/#REF!</f>
        <v>#REF!</v>
      </c>
      <c r="S1355" s="54" t="s">
        <v>301</v>
      </c>
      <c r="T1355" s="54">
        <v>57726.57</v>
      </c>
    </row>
    <row r="1356" spans="2:20" s="11" customFormat="1" ht="232.5" customHeight="1" x14ac:dyDescent="0.2">
      <c r="B1356" s="350"/>
      <c r="C1356" s="351"/>
      <c r="D1356" s="316"/>
      <c r="E1356" s="48" t="s">
        <v>4843</v>
      </c>
      <c r="F1356" s="48" t="s">
        <v>4844</v>
      </c>
      <c r="G1356" s="57" t="s">
        <v>719</v>
      </c>
      <c r="H1356" s="58" t="s">
        <v>1629</v>
      </c>
      <c r="I1356" s="48" t="s">
        <v>5089</v>
      </c>
      <c r="J1356" s="48" t="s">
        <v>1071</v>
      </c>
      <c r="K1356" s="59" t="s">
        <v>1500</v>
      </c>
      <c r="L1356" s="58" t="s">
        <v>5048</v>
      </c>
      <c r="M1356" s="48" t="s">
        <v>27</v>
      </c>
      <c r="N1356" s="60">
        <v>45127</v>
      </c>
      <c r="O1356" s="60">
        <v>44927</v>
      </c>
      <c r="P1356" s="60">
        <v>45291</v>
      </c>
      <c r="Q1356" s="61">
        <v>100333.37</v>
      </c>
      <c r="R1356" s="62" t="e">
        <f>T1356/#REF!</f>
        <v>#REF!</v>
      </c>
      <c r="S1356" s="61" t="s">
        <v>301</v>
      </c>
      <c r="T1356" s="61">
        <v>80266.7</v>
      </c>
    </row>
    <row r="1357" spans="2:20" s="11" customFormat="1" ht="232.5" customHeight="1" x14ac:dyDescent="0.2">
      <c r="B1357" s="350"/>
      <c r="C1357" s="351"/>
      <c r="D1357" s="316"/>
      <c r="E1357" s="48" t="s">
        <v>4843</v>
      </c>
      <c r="F1357" s="48" t="s">
        <v>4844</v>
      </c>
      <c r="G1357" s="57" t="s">
        <v>5055</v>
      </c>
      <c r="H1357" s="58" t="s">
        <v>1629</v>
      </c>
      <c r="I1357" s="48" t="s">
        <v>5090</v>
      </c>
      <c r="J1357" s="48" t="s">
        <v>1071</v>
      </c>
      <c r="K1357" s="59" t="s">
        <v>1500</v>
      </c>
      <c r="L1357" s="58" t="s">
        <v>5049</v>
      </c>
      <c r="M1357" s="48" t="s">
        <v>4148</v>
      </c>
      <c r="N1357" s="60">
        <v>45127</v>
      </c>
      <c r="O1357" s="60">
        <v>44928</v>
      </c>
      <c r="P1357" s="60">
        <v>45291</v>
      </c>
      <c r="Q1357" s="61">
        <v>103037.92</v>
      </c>
      <c r="R1357" s="62" t="e">
        <f>T1357/#REF!</f>
        <v>#REF!</v>
      </c>
      <c r="S1357" s="61" t="s">
        <v>301</v>
      </c>
      <c r="T1357" s="61">
        <v>82430.34</v>
      </c>
    </row>
    <row r="1358" spans="2:20" s="11" customFormat="1" ht="232.5" customHeight="1" x14ac:dyDescent="0.2">
      <c r="B1358" s="350"/>
      <c r="C1358" s="351"/>
      <c r="D1358" s="316"/>
      <c r="E1358" s="48" t="s">
        <v>4843</v>
      </c>
      <c r="F1358" s="48" t="s">
        <v>4844</v>
      </c>
      <c r="G1358" s="57" t="s">
        <v>942</v>
      </c>
      <c r="H1358" s="58" t="s">
        <v>1629</v>
      </c>
      <c r="I1358" s="48" t="s">
        <v>5091</v>
      </c>
      <c r="J1358" s="48" t="s">
        <v>1071</v>
      </c>
      <c r="K1358" s="59" t="s">
        <v>1500</v>
      </c>
      <c r="L1358" s="58" t="s">
        <v>5050</v>
      </c>
      <c r="M1358" s="48" t="s">
        <v>5051</v>
      </c>
      <c r="N1358" s="60">
        <v>45133</v>
      </c>
      <c r="O1358" s="60">
        <v>44928</v>
      </c>
      <c r="P1358" s="60">
        <v>45291</v>
      </c>
      <c r="Q1358" s="61">
        <v>103254.96</v>
      </c>
      <c r="R1358" s="62" t="e">
        <f>T1358/#REF!</f>
        <v>#REF!</v>
      </c>
      <c r="S1358" s="61" t="s">
        <v>301</v>
      </c>
      <c r="T1358" s="61">
        <v>82603.97</v>
      </c>
    </row>
    <row r="1359" spans="2:20" s="11" customFormat="1" ht="90.75" customHeight="1" x14ac:dyDescent="0.2">
      <c r="B1359" s="350"/>
      <c r="C1359" s="351"/>
      <c r="D1359" s="316"/>
      <c r="E1359" s="48" t="s">
        <v>4843</v>
      </c>
      <c r="F1359" s="48" t="s">
        <v>4844</v>
      </c>
      <c r="G1359" s="57" t="s">
        <v>1844</v>
      </c>
      <c r="H1359" s="58" t="s">
        <v>1629</v>
      </c>
      <c r="I1359" s="48" t="s">
        <v>5092</v>
      </c>
      <c r="J1359" s="48" t="s">
        <v>1071</v>
      </c>
      <c r="K1359" s="59" t="s">
        <v>1500</v>
      </c>
      <c r="L1359" s="58" t="s">
        <v>4847</v>
      </c>
      <c r="M1359" s="48" t="s">
        <v>55</v>
      </c>
      <c r="N1359" s="60">
        <v>45127</v>
      </c>
      <c r="O1359" s="60">
        <v>44930</v>
      </c>
      <c r="P1359" s="60">
        <v>45291</v>
      </c>
      <c r="Q1359" s="61">
        <v>103254.96</v>
      </c>
      <c r="R1359" s="62" t="e">
        <f>T1359/#REF!</f>
        <v>#REF!</v>
      </c>
      <c r="S1359" s="61" t="s">
        <v>301</v>
      </c>
      <c r="T1359" s="61">
        <v>82603.97</v>
      </c>
    </row>
    <row r="1360" spans="2:20" s="11" customFormat="1" ht="90.75" customHeight="1" x14ac:dyDescent="0.2">
      <c r="B1360" s="350"/>
      <c r="C1360" s="351"/>
      <c r="D1360" s="316"/>
      <c r="E1360" s="49" t="s">
        <v>4843</v>
      </c>
      <c r="F1360" s="49" t="s">
        <v>4844</v>
      </c>
      <c r="G1360" s="50" t="s">
        <v>939</v>
      </c>
      <c r="H1360" s="51" t="s">
        <v>1629</v>
      </c>
      <c r="I1360" s="49" t="s">
        <v>5093</v>
      </c>
      <c r="J1360" s="49" t="s">
        <v>1071</v>
      </c>
      <c r="K1360" s="52" t="s">
        <v>1500</v>
      </c>
      <c r="L1360" s="51" t="s">
        <v>5052</v>
      </c>
      <c r="M1360" s="49" t="s">
        <v>15</v>
      </c>
      <c r="N1360" s="53">
        <v>45127</v>
      </c>
      <c r="O1360" s="53">
        <v>44929</v>
      </c>
      <c r="P1360" s="53">
        <v>45291</v>
      </c>
      <c r="Q1360" s="54">
        <v>100663.24</v>
      </c>
      <c r="R1360" s="55" t="e">
        <f>T1360/#REF!</f>
        <v>#REF!</v>
      </c>
      <c r="S1360" s="54" t="s">
        <v>301</v>
      </c>
      <c r="T1360" s="54">
        <v>80530.59</v>
      </c>
    </row>
    <row r="1361" spans="2:20" s="11" customFormat="1" ht="90.75" customHeight="1" thickBot="1" x14ac:dyDescent="0.25">
      <c r="B1361" s="350"/>
      <c r="C1361" s="351"/>
      <c r="D1361" s="316"/>
      <c r="E1361" s="63" t="s">
        <v>4843</v>
      </c>
      <c r="F1361" s="63" t="s">
        <v>4844</v>
      </c>
      <c r="G1361" s="64" t="s">
        <v>5056</v>
      </c>
      <c r="H1361" s="65" t="s">
        <v>1629</v>
      </c>
      <c r="I1361" s="63" t="s">
        <v>5094</v>
      </c>
      <c r="J1361" s="63" t="s">
        <v>1071</v>
      </c>
      <c r="K1361" s="66" t="s">
        <v>1500</v>
      </c>
      <c r="L1361" s="65" t="s">
        <v>5053</v>
      </c>
      <c r="M1361" s="63" t="s">
        <v>19</v>
      </c>
      <c r="N1361" s="67">
        <v>45127</v>
      </c>
      <c r="O1361" s="67">
        <v>44927</v>
      </c>
      <c r="P1361" s="67">
        <v>45257</v>
      </c>
      <c r="Q1361" s="68">
        <v>90893.87</v>
      </c>
      <c r="R1361" s="69" t="e">
        <f>T1361/#REF!</f>
        <v>#REF!</v>
      </c>
      <c r="S1361" s="68" t="s">
        <v>301</v>
      </c>
      <c r="T1361" s="68">
        <v>72715.100000000006</v>
      </c>
    </row>
    <row r="1362" spans="2:20" s="11" customFormat="1" ht="42.75" customHeight="1" thickBot="1" x14ac:dyDescent="0.25">
      <c r="B1362" s="350"/>
      <c r="C1362" s="351"/>
      <c r="D1362" s="316"/>
      <c r="E1362" s="293" t="s">
        <v>1500</v>
      </c>
      <c r="F1362" s="294"/>
      <c r="G1362" s="294"/>
      <c r="H1362" s="294"/>
      <c r="I1362" s="294"/>
      <c r="J1362" s="294"/>
      <c r="K1362" s="70">
        <f>COUNTA(K1316:K1361)</f>
        <v>46</v>
      </c>
      <c r="L1362" s="295"/>
      <c r="M1362" s="296"/>
      <c r="N1362" s="296"/>
      <c r="O1362" s="296"/>
      <c r="P1362" s="296"/>
      <c r="Q1362" s="72">
        <f>SUM(Q1316:Q1361)</f>
        <v>12479578.73</v>
      </c>
      <c r="R1362" s="321"/>
      <c r="S1362" s="322"/>
      <c r="T1362" s="71">
        <f>SUM(T1316:T1361)</f>
        <v>9983662.9800000004</v>
      </c>
    </row>
    <row r="1363" spans="2:20" s="11" customFormat="1" ht="138" customHeight="1" x14ac:dyDescent="0.2">
      <c r="B1363" s="350"/>
      <c r="C1363" s="351"/>
      <c r="D1363" s="316"/>
      <c r="E1363" s="323" t="s">
        <v>769</v>
      </c>
      <c r="F1363" s="76" t="s">
        <v>767</v>
      </c>
      <c r="G1363" s="74" t="s">
        <v>942</v>
      </c>
      <c r="H1363" s="75" t="s">
        <v>771</v>
      </c>
      <c r="I1363" s="76" t="s">
        <v>772</v>
      </c>
      <c r="J1363" s="76" t="s">
        <v>1071</v>
      </c>
      <c r="K1363" s="73" t="s">
        <v>768</v>
      </c>
      <c r="L1363" s="75" t="s">
        <v>2978</v>
      </c>
      <c r="M1363" s="76" t="s">
        <v>4136</v>
      </c>
      <c r="N1363" s="145">
        <v>42748</v>
      </c>
      <c r="O1363" s="145">
        <v>42345</v>
      </c>
      <c r="P1363" s="145">
        <v>42874</v>
      </c>
      <c r="Q1363" s="192">
        <v>167977.66</v>
      </c>
      <c r="R1363" s="266">
        <v>0.8</v>
      </c>
      <c r="S1363" s="78" t="s">
        <v>301</v>
      </c>
      <c r="T1363" s="78">
        <v>134382.13</v>
      </c>
    </row>
    <row r="1364" spans="2:20" s="11" customFormat="1" ht="244.5" customHeight="1" x14ac:dyDescent="0.2">
      <c r="B1364" s="350"/>
      <c r="C1364" s="351"/>
      <c r="D1364" s="316"/>
      <c r="E1364" s="324"/>
      <c r="F1364" s="49" t="s">
        <v>767</v>
      </c>
      <c r="G1364" s="50" t="s">
        <v>943</v>
      </c>
      <c r="H1364" s="51" t="s">
        <v>771</v>
      </c>
      <c r="I1364" s="49" t="s">
        <v>773</v>
      </c>
      <c r="J1364" s="49" t="s">
        <v>1071</v>
      </c>
      <c r="K1364" s="52" t="s">
        <v>768</v>
      </c>
      <c r="L1364" s="51" t="s">
        <v>2978</v>
      </c>
      <c r="M1364" s="49" t="s">
        <v>4065</v>
      </c>
      <c r="N1364" s="53">
        <v>42748</v>
      </c>
      <c r="O1364" s="53">
        <v>42277</v>
      </c>
      <c r="P1364" s="53">
        <v>42765</v>
      </c>
      <c r="Q1364" s="109">
        <v>547541.41</v>
      </c>
      <c r="R1364" s="62">
        <v>0.8</v>
      </c>
      <c r="S1364" s="54" t="s">
        <v>301</v>
      </c>
      <c r="T1364" s="54">
        <v>438033.13</v>
      </c>
    </row>
    <row r="1365" spans="2:20" s="11" customFormat="1" ht="197.25" customHeight="1" thickBot="1" x14ac:dyDescent="0.25">
      <c r="B1365" s="350"/>
      <c r="C1365" s="351"/>
      <c r="D1365" s="316"/>
      <c r="E1365" s="324"/>
      <c r="F1365" s="63" t="s">
        <v>1647</v>
      </c>
      <c r="G1365" s="57" t="s">
        <v>943</v>
      </c>
      <c r="H1365" s="58" t="s">
        <v>1648</v>
      </c>
      <c r="I1365" s="48" t="s">
        <v>1649</v>
      </c>
      <c r="J1365" s="48" t="s">
        <v>1071</v>
      </c>
      <c r="K1365" s="59" t="s">
        <v>768</v>
      </c>
      <c r="L1365" s="58" t="s">
        <v>2979</v>
      </c>
      <c r="M1365" s="48" t="s">
        <v>4136</v>
      </c>
      <c r="N1365" s="60">
        <v>43325</v>
      </c>
      <c r="O1365" s="60">
        <v>43375</v>
      </c>
      <c r="P1365" s="60">
        <v>43902</v>
      </c>
      <c r="Q1365" s="267">
        <v>494726.81</v>
      </c>
      <c r="R1365" s="62">
        <v>0.8</v>
      </c>
      <c r="S1365" s="61" t="s">
        <v>301</v>
      </c>
      <c r="T1365" s="61">
        <v>395781.45</v>
      </c>
    </row>
    <row r="1366" spans="2:20" s="11" customFormat="1" ht="110.25" customHeight="1" thickBot="1" x14ac:dyDescent="0.25">
      <c r="B1366" s="350"/>
      <c r="C1366" s="351"/>
      <c r="D1366" s="316"/>
      <c r="E1366" s="324"/>
      <c r="F1366" s="142" t="s">
        <v>2663</v>
      </c>
      <c r="G1366" s="50" t="s">
        <v>943</v>
      </c>
      <c r="H1366" s="51" t="s">
        <v>2664</v>
      </c>
      <c r="I1366" s="49" t="s">
        <v>2665</v>
      </c>
      <c r="J1366" s="49" t="s">
        <v>1071</v>
      </c>
      <c r="K1366" s="52" t="s">
        <v>768</v>
      </c>
      <c r="L1366" s="51" t="s">
        <v>2980</v>
      </c>
      <c r="M1366" s="49" t="s">
        <v>29</v>
      </c>
      <c r="N1366" s="53">
        <v>43922</v>
      </c>
      <c r="O1366" s="53">
        <v>43739</v>
      </c>
      <c r="P1366" s="53">
        <v>44439</v>
      </c>
      <c r="Q1366" s="112">
        <v>136399.76</v>
      </c>
      <c r="R1366" s="55">
        <v>0.8</v>
      </c>
      <c r="S1366" s="54" t="s">
        <v>301</v>
      </c>
      <c r="T1366" s="54">
        <v>109119.81</v>
      </c>
    </row>
    <row r="1367" spans="2:20" s="11" customFormat="1" ht="110.25" customHeight="1" thickBot="1" x14ac:dyDescent="0.25">
      <c r="B1367" s="350"/>
      <c r="C1367" s="351"/>
      <c r="D1367" s="316"/>
      <c r="E1367" s="324"/>
      <c r="F1367" s="142" t="s">
        <v>2663</v>
      </c>
      <c r="G1367" s="50" t="s">
        <v>943</v>
      </c>
      <c r="H1367" s="51" t="s">
        <v>2664</v>
      </c>
      <c r="I1367" s="49" t="s">
        <v>2666</v>
      </c>
      <c r="J1367" s="49" t="s">
        <v>1071</v>
      </c>
      <c r="K1367" s="52" t="s">
        <v>768</v>
      </c>
      <c r="L1367" s="51" t="s">
        <v>2981</v>
      </c>
      <c r="M1367" s="49" t="s">
        <v>55</v>
      </c>
      <c r="N1367" s="53">
        <v>43922</v>
      </c>
      <c r="O1367" s="53">
        <v>43739</v>
      </c>
      <c r="P1367" s="53">
        <v>44439</v>
      </c>
      <c r="Q1367" s="112">
        <v>71270.03</v>
      </c>
      <c r="R1367" s="55">
        <v>0.8</v>
      </c>
      <c r="S1367" s="54" t="s">
        <v>301</v>
      </c>
      <c r="T1367" s="54">
        <v>57016.02</v>
      </c>
    </row>
    <row r="1368" spans="2:20" s="11" customFormat="1" ht="148.5" customHeight="1" x14ac:dyDescent="0.2">
      <c r="B1368" s="350"/>
      <c r="C1368" s="351"/>
      <c r="D1368" s="316"/>
      <c r="E1368" s="324"/>
      <c r="F1368" s="56" t="s">
        <v>2663</v>
      </c>
      <c r="G1368" s="57" t="s">
        <v>943</v>
      </c>
      <c r="H1368" s="58" t="s">
        <v>2664</v>
      </c>
      <c r="I1368" s="48" t="s">
        <v>2667</v>
      </c>
      <c r="J1368" s="48" t="s">
        <v>1071</v>
      </c>
      <c r="K1368" s="59" t="s">
        <v>768</v>
      </c>
      <c r="L1368" s="58" t="s">
        <v>2982</v>
      </c>
      <c r="M1368" s="48" t="s">
        <v>13</v>
      </c>
      <c r="N1368" s="60">
        <v>43922</v>
      </c>
      <c r="O1368" s="60">
        <v>43741</v>
      </c>
      <c r="P1368" s="60">
        <v>44439</v>
      </c>
      <c r="Q1368" s="130">
        <v>526346.59</v>
      </c>
      <c r="R1368" s="62">
        <v>0.8</v>
      </c>
      <c r="S1368" s="61" t="s">
        <v>301</v>
      </c>
      <c r="T1368" s="61">
        <v>421077.27</v>
      </c>
    </row>
    <row r="1369" spans="2:20" s="11" customFormat="1" ht="115.5" customHeight="1" x14ac:dyDescent="0.2">
      <c r="B1369" s="350"/>
      <c r="C1369" s="351"/>
      <c r="D1369" s="316"/>
      <c r="E1369" s="49" t="s">
        <v>769</v>
      </c>
      <c r="F1369" s="49" t="s">
        <v>3757</v>
      </c>
      <c r="G1369" s="50" t="s">
        <v>943</v>
      </c>
      <c r="H1369" s="51" t="s">
        <v>3758</v>
      </c>
      <c r="I1369" s="49" t="s">
        <v>3754</v>
      </c>
      <c r="J1369" s="49" t="s">
        <v>1071</v>
      </c>
      <c r="K1369" s="52" t="s">
        <v>768</v>
      </c>
      <c r="L1369" s="51" t="s">
        <v>4827</v>
      </c>
      <c r="M1369" s="49" t="s">
        <v>13</v>
      </c>
      <c r="N1369" s="53">
        <v>44176</v>
      </c>
      <c r="O1369" s="53">
        <v>44256</v>
      </c>
      <c r="P1369" s="53">
        <v>44985</v>
      </c>
      <c r="Q1369" s="112">
        <v>633467.07999999996</v>
      </c>
      <c r="R1369" s="55">
        <v>0.8</v>
      </c>
      <c r="S1369" s="54" t="s">
        <v>301</v>
      </c>
      <c r="T1369" s="54">
        <v>506773.66</v>
      </c>
    </row>
    <row r="1370" spans="2:20" s="11" customFormat="1" ht="115.5" customHeight="1" x14ac:dyDescent="0.2">
      <c r="B1370" s="350"/>
      <c r="C1370" s="351"/>
      <c r="D1370" s="316"/>
      <c r="E1370" s="49" t="s">
        <v>769</v>
      </c>
      <c r="F1370" s="49" t="s">
        <v>3757</v>
      </c>
      <c r="G1370" s="50" t="s">
        <v>943</v>
      </c>
      <c r="H1370" s="51" t="s">
        <v>3758</v>
      </c>
      <c r="I1370" s="49" t="s">
        <v>3755</v>
      </c>
      <c r="J1370" s="49" t="s">
        <v>1071</v>
      </c>
      <c r="K1370" s="52" t="s">
        <v>768</v>
      </c>
      <c r="L1370" s="51" t="s">
        <v>4828</v>
      </c>
      <c r="M1370" s="49" t="s">
        <v>29</v>
      </c>
      <c r="N1370" s="53">
        <v>44181</v>
      </c>
      <c r="O1370" s="53">
        <v>44245</v>
      </c>
      <c r="P1370" s="53">
        <v>44974</v>
      </c>
      <c r="Q1370" s="112">
        <v>224149.27</v>
      </c>
      <c r="R1370" s="55">
        <v>0.8</v>
      </c>
      <c r="S1370" s="54" t="s">
        <v>301</v>
      </c>
      <c r="T1370" s="54">
        <v>179319.42</v>
      </c>
    </row>
    <row r="1371" spans="2:20" s="11" customFormat="1" ht="115.5" customHeight="1" thickBot="1" x14ac:dyDescent="0.25">
      <c r="B1371" s="350"/>
      <c r="C1371" s="351"/>
      <c r="D1371" s="316"/>
      <c r="E1371" s="63" t="s">
        <v>769</v>
      </c>
      <c r="F1371" s="63" t="s">
        <v>3757</v>
      </c>
      <c r="G1371" s="64" t="s">
        <v>943</v>
      </c>
      <c r="H1371" s="65" t="s">
        <v>3758</v>
      </c>
      <c r="I1371" s="63" t="s">
        <v>3756</v>
      </c>
      <c r="J1371" s="63" t="s">
        <v>1071</v>
      </c>
      <c r="K1371" s="66" t="s">
        <v>768</v>
      </c>
      <c r="L1371" s="65" t="s">
        <v>4829</v>
      </c>
      <c r="M1371" s="63" t="s">
        <v>55</v>
      </c>
      <c r="N1371" s="67">
        <v>44181</v>
      </c>
      <c r="O1371" s="67">
        <v>44256</v>
      </c>
      <c r="P1371" s="67">
        <v>44849</v>
      </c>
      <c r="Q1371" s="180">
        <v>138045.32</v>
      </c>
      <c r="R1371" s="69">
        <v>0.8</v>
      </c>
      <c r="S1371" s="68" t="s">
        <v>301</v>
      </c>
      <c r="T1371" s="68">
        <v>110436.26</v>
      </c>
    </row>
    <row r="1372" spans="2:20" s="11" customFormat="1" ht="42.75" customHeight="1" thickBot="1" x14ac:dyDescent="0.25">
      <c r="B1372" s="350"/>
      <c r="C1372" s="351"/>
      <c r="D1372" s="317"/>
      <c r="E1372" s="293" t="s">
        <v>768</v>
      </c>
      <c r="F1372" s="294"/>
      <c r="G1372" s="294"/>
      <c r="H1372" s="294"/>
      <c r="I1372" s="294"/>
      <c r="J1372" s="294"/>
      <c r="K1372" s="70">
        <f>COUNTA(K1363:K1371)</f>
        <v>9</v>
      </c>
      <c r="L1372" s="294"/>
      <c r="M1372" s="294"/>
      <c r="N1372" s="294"/>
      <c r="O1372" s="294"/>
      <c r="P1372" s="294"/>
      <c r="Q1372" s="72">
        <f>SUM(Q1363:Q1371)</f>
        <v>2939923.93</v>
      </c>
      <c r="R1372" s="321"/>
      <c r="S1372" s="322"/>
      <c r="T1372" s="71">
        <f>SUM(T1363:T1371)</f>
        <v>2351939.15</v>
      </c>
    </row>
    <row r="1373" spans="2:20" s="11" customFormat="1" ht="258" customHeight="1" x14ac:dyDescent="0.2">
      <c r="B1373" s="350"/>
      <c r="C1373" s="351"/>
      <c r="D1373" s="330" t="s">
        <v>1400</v>
      </c>
      <c r="E1373" s="236" t="s">
        <v>588</v>
      </c>
      <c r="F1373" s="80" t="s">
        <v>590</v>
      </c>
      <c r="G1373" s="81" t="s">
        <v>552</v>
      </c>
      <c r="H1373" s="82" t="s">
        <v>591</v>
      </c>
      <c r="I1373" s="231" t="s">
        <v>593</v>
      </c>
      <c r="J1373" s="80" t="s">
        <v>1071</v>
      </c>
      <c r="K1373" s="80" t="s">
        <v>587</v>
      </c>
      <c r="L1373" s="222" t="s">
        <v>594</v>
      </c>
      <c r="M1373" s="76" t="s">
        <v>22</v>
      </c>
      <c r="N1373" s="145">
        <v>42697</v>
      </c>
      <c r="O1373" s="145">
        <v>43160</v>
      </c>
      <c r="P1373" s="145">
        <v>45291</v>
      </c>
      <c r="Q1373" s="86">
        <v>5377385.6900000004</v>
      </c>
      <c r="R1373" s="79" t="e">
        <f>T1373/#REF!</f>
        <v>#REF!</v>
      </c>
      <c r="S1373" s="87" t="s">
        <v>226</v>
      </c>
      <c r="T1373" s="87">
        <v>4839647.13</v>
      </c>
    </row>
    <row r="1374" spans="2:20" s="11" customFormat="1" ht="332.25" customHeight="1" x14ac:dyDescent="0.2">
      <c r="B1374" s="350"/>
      <c r="C1374" s="351"/>
      <c r="D1374" s="330"/>
      <c r="E1374" s="234" t="s">
        <v>589</v>
      </c>
      <c r="F1374" s="52" t="s">
        <v>590</v>
      </c>
      <c r="G1374" s="50" t="s">
        <v>559</v>
      </c>
      <c r="H1374" s="51" t="s">
        <v>592</v>
      </c>
      <c r="I1374" s="193" t="s">
        <v>729</v>
      </c>
      <c r="J1374" s="52" t="s">
        <v>1071</v>
      </c>
      <c r="K1374" s="52" t="s">
        <v>587</v>
      </c>
      <c r="L1374" s="172" t="s">
        <v>2983</v>
      </c>
      <c r="M1374" s="49" t="s">
        <v>15</v>
      </c>
      <c r="N1374" s="53">
        <v>42697</v>
      </c>
      <c r="O1374" s="53">
        <v>42339</v>
      </c>
      <c r="P1374" s="53">
        <v>44469</v>
      </c>
      <c r="Q1374" s="91">
        <v>1772805.24</v>
      </c>
      <c r="R1374" s="79" t="e">
        <f>T1374/#REF!</f>
        <v>#REF!</v>
      </c>
      <c r="S1374" s="54" t="s">
        <v>226</v>
      </c>
      <c r="T1374" s="54">
        <v>1063683.1399999999</v>
      </c>
    </row>
    <row r="1375" spans="2:20" s="11" customFormat="1" ht="164.25" customHeight="1" x14ac:dyDescent="0.2">
      <c r="B1375" s="350"/>
      <c r="C1375" s="351"/>
      <c r="D1375" s="330"/>
      <c r="E1375" s="234" t="s">
        <v>589</v>
      </c>
      <c r="F1375" s="52" t="s">
        <v>1225</v>
      </c>
      <c r="G1375" s="50" t="s">
        <v>558</v>
      </c>
      <c r="H1375" s="51" t="s">
        <v>1226</v>
      </c>
      <c r="I1375" s="193" t="s">
        <v>1227</v>
      </c>
      <c r="J1375" s="52" t="s">
        <v>1071</v>
      </c>
      <c r="K1375" s="52" t="s">
        <v>587</v>
      </c>
      <c r="L1375" s="172" t="s">
        <v>1228</v>
      </c>
      <c r="M1375" s="49" t="s">
        <v>29</v>
      </c>
      <c r="N1375" s="53">
        <v>43063</v>
      </c>
      <c r="O1375" s="53">
        <v>42878</v>
      </c>
      <c r="P1375" s="53">
        <v>45291</v>
      </c>
      <c r="Q1375" s="91">
        <v>3304623.26</v>
      </c>
      <c r="R1375" s="79" t="e">
        <f>T1375/#REF!</f>
        <v>#REF!</v>
      </c>
      <c r="S1375" s="54" t="s">
        <v>226</v>
      </c>
      <c r="T1375" s="54">
        <v>2974160.94</v>
      </c>
    </row>
    <row r="1376" spans="2:20" s="11" customFormat="1" ht="164.25" customHeight="1" x14ac:dyDescent="0.2">
      <c r="B1376" s="350"/>
      <c r="C1376" s="351"/>
      <c r="D1376" s="355"/>
      <c r="E1376" s="234" t="s">
        <v>589</v>
      </c>
      <c r="F1376" s="52" t="s">
        <v>1225</v>
      </c>
      <c r="G1376" s="50" t="s">
        <v>558</v>
      </c>
      <c r="H1376" s="51" t="s">
        <v>2016</v>
      </c>
      <c r="I1376" s="193" t="s">
        <v>2017</v>
      </c>
      <c r="J1376" s="52" t="s">
        <v>1071</v>
      </c>
      <c r="K1376" s="52" t="s">
        <v>587</v>
      </c>
      <c r="L1376" s="172" t="s">
        <v>2018</v>
      </c>
      <c r="M1376" s="49" t="s">
        <v>29</v>
      </c>
      <c r="N1376" s="53">
        <v>43430</v>
      </c>
      <c r="O1376" s="53">
        <v>43307</v>
      </c>
      <c r="P1376" s="53">
        <v>43555</v>
      </c>
      <c r="Q1376" s="91">
        <v>401695.37</v>
      </c>
      <c r="R1376" s="79" t="e">
        <f>T1376/#REF!</f>
        <v>#REF!</v>
      </c>
      <c r="S1376" s="54" t="s">
        <v>226</v>
      </c>
      <c r="T1376" s="54">
        <v>200847.69</v>
      </c>
    </row>
    <row r="1377" spans="2:20" s="11" customFormat="1" ht="164.25" customHeight="1" x14ac:dyDescent="0.2">
      <c r="B1377" s="350"/>
      <c r="C1377" s="351"/>
      <c r="D1377" s="355"/>
      <c r="E1377" s="234" t="s">
        <v>589</v>
      </c>
      <c r="F1377" s="52" t="s">
        <v>1225</v>
      </c>
      <c r="G1377" s="50" t="s">
        <v>555</v>
      </c>
      <c r="H1377" s="51" t="s">
        <v>1667</v>
      </c>
      <c r="I1377" s="49" t="s">
        <v>1668</v>
      </c>
      <c r="J1377" s="52" t="s">
        <v>1071</v>
      </c>
      <c r="K1377" s="52" t="s">
        <v>587</v>
      </c>
      <c r="L1377" s="172" t="s">
        <v>1669</v>
      </c>
      <c r="M1377" s="49" t="s">
        <v>10</v>
      </c>
      <c r="N1377" s="53">
        <v>43370</v>
      </c>
      <c r="O1377" s="53">
        <v>43307</v>
      </c>
      <c r="P1377" s="53">
        <v>43555</v>
      </c>
      <c r="Q1377" s="268">
        <v>249293.12</v>
      </c>
      <c r="R1377" s="79" t="e">
        <f>T1377/#REF!</f>
        <v>#REF!</v>
      </c>
      <c r="S1377" s="49" t="s">
        <v>226</v>
      </c>
      <c r="T1377" s="112">
        <v>124646.55</v>
      </c>
    </row>
    <row r="1378" spans="2:20" s="11" customFormat="1" ht="164.25" customHeight="1" x14ac:dyDescent="0.2">
      <c r="B1378" s="350"/>
      <c r="C1378" s="351"/>
      <c r="D1378" s="355"/>
      <c r="E1378" s="234" t="s">
        <v>589</v>
      </c>
      <c r="F1378" s="52" t="s">
        <v>1225</v>
      </c>
      <c r="G1378" s="50" t="s">
        <v>554</v>
      </c>
      <c r="H1378" s="51" t="s">
        <v>1670</v>
      </c>
      <c r="I1378" s="49" t="s">
        <v>1671</v>
      </c>
      <c r="J1378" s="52" t="s">
        <v>1071</v>
      </c>
      <c r="K1378" s="52" t="s">
        <v>587</v>
      </c>
      <c r="L1378" s="172" t="s">
        <v>1672</v>
      </c>
      <c r="M1378" s="49" t="s">
        <v>13</v>
      </c>
      <c r="N1378" s="53">
        <v>43370</v>
      </c>
      <c r="O1378" s="53">
        <v>43196</v>
      </c>
      <c r="P1378" s="53">
        <v>43465</v>
      </c>
      <c r="Q1378" s="268">
        <v>160831.29999999999</v>
      </c>
      <c r="R1378" s="79" t="e">
        <f>T1378/#REF!</f>
        <v>#REF!</v>
      </c>
      <c r="S1378" s="49" t="s">
        <v>226</v>
      </c>
      <c r="T1378" s="112">
        <v>80415.66</v>
      </c>
    </row>
    <row r="1379" spans="2:20" s="11" customFormat="1" ht="164.25" customHeight="1" x14ac:dyDescent="0.2">
      <c r="B1379" s="350"/>
      <c r="C1379" s="351"/>
      <c r="D1379" s="355"/>
      <c r="E1379" s="235" t="s">
        <v>589</v>
      </c>
      <c r="F1379" s="59" t="s">
        <v>1225</v>
      </c>
      <c r="G1379" s="57" t="s">
        <v>916</v>
      </c>
      <c r="H1379" s="58" t="s">
        <v>1673</v>
      </c>
      <c r="I1379" s="48" t="s">
        <v>1674</v>
      </c>
      <c r="J1379" s="59" t="s">
        <v>1071</v>
      </c>
      <c r="K1379" s="59" t="s">
        <v>587</v>
      </c>
      <c r="L1379" s="175" t="s">
        <v>1675</v>
      </c>
      <c r="M1379" s="49" t="s">
        <v>792</v>
      </c>
      <c r="N1379" s="53">
        <v>43370</v>
      </c>
      <c r="O1379" s="53">
        <v>43313</v>
      </c>
      <c r="P1379" s="53">
        <v>43465</v>
      </c>
      <c r="Q1379" s="128">
        <v>103951.2</v>
      </c>
      <c r="R1379" s="79" t="e">
        <f>T1379/#REF!</f>
        <v>#REF!</v>
      </c>
      <c r="S1379" s="48" t="s">
        <v>226</v>
      </c>
      <c r="T1379" s="130">
        <v>62370.720000000001</v>
      </c>
    </row>
    <row r="1380" spans="2:20" s="11" customFormat="1" ht="164.25" customHeight="1" x14ac:dyDescent="0.2">
      <c r="B1380" s="350"/>
      <c r="C1380" s="351"/>
      <c r="D1380" s="355"/>
      <c r="E1380" s="235" t="s">
        <v>589</v>
      </c>
      <c r="F1380" s="59" t="s">
        <v>1225</v>
      </c>
      <c r="G1380" s="57" t="s">
        <v>915</v>
      </c>
      <c r="H1380" s="58" t="s">
        <v>1699</v>
      </c>
      <c r="I1380" s="48" t="s">
        <v>1700</v>
      </c>
      <c r="J1380" s="59" t="s">
        <v>1071</v>
      </c>
      <c r="K1380" s="59" t="s">
        <v>587</v>
      </c>
      <c r="L1380" s="175" t="s">
        <v>2984</v>
      </c>
      <c r="M1380" s="49" t="s">
        <v>30</v>
      </c>
      <c r="N1380" s="53">
        <v>43370</v>
      </c>
      <c r="O1380" s="53">
        <v>43307</v>
      </c>
      <c r="P1380" s="53">
        <v>43555</v>
      </c>
      <c r="Q1380" s="130">
        <v>157322.85999999999</v>
      </c>
      <c r="R1380" s="79" t="e">
        <f>T1380/#REF!</f>
        <v>#REF!</v>
      </c>
      <c r="S1380" s="48" t="s">
        <v>226</v>
      </c>
      <c r="T1380" s="130">
        <v>78661.429999999993</v>
      </c>
    </row>
    <row r="1381" spans="2:20" s="11" customFormat="1" ht="164.25" customHeight="1" x14ac:dyDescent="0.2">
      <c r="B1381" s="350"/>
      <c r="C1381" s="351"/>
      <c r="D1381" s="355"/>
      <c r="E1381" s="234" t="s">
        <v>589</v>
      </c>
      <c r="F1381" s="52" t="s">
        <v>1225</v>
      </c>
      <c r="G1381" s="50" t="s">
        <v>551</v>
      </c>
      <c r="H1381" s="51" t="s">
        <v>2019</v>
      </c>
      <c r="I1381" s="49" t="s">
        <v>2020</v>
      </c>
      <c r="J1381" s="52" t="s">
        <v>1071</v>
      </c>
      <c r="K1381" s="52" t="s">
        <v>587</v>
      </c>
      <c r="L1381" s="172" t="s">
        <v>2021</v>
      </c>
      <c r="M1381" s="49" t="s">
        <v>1</v>
      </c>
      <c r="N1381" s="53">
        <v>43431</v>
      </c>
      <c r="O1381" s="53">
        <v>43307</v>
      </c>
      <c r="P1381" s="53">
        <v>43555</v>
      </c>
      <c r="Q1381" s="112">
        <v>442546.71</v>
      </c>
      <c r="R1381" s="79" t="e">
        <f>T1381/#REF!</f>
        <v>#REF!</v>
      </c>
      <c r="S1381" s="49" t="s">
        <v>226</v>
      </c>
      <c r="T1381" s="112">
        <v>221273.34</v>
      </c>
    </row>
    <row r="1382" spans="2:20" s="11" customFormat="1" ht="164.25" customHeight="1" x14ac:dyDescent="0.2">
      <c r="B1382" s="350"/>
      <c r="C1382" s="351"/>
      <c r="D1382" s="355"/>
      <c r="E1382" s="234" t="s">
        <v>589</v>
      </c>
      <c r="F1382" s="52" t="s">
        <v>1225</v>
      </c>
      <c r="G1382" s="50" t="s">
        <v>551</v>
      </c>
      <c r="H1382" s="51" t="s">
        <v>2022</v>
      </c>
      <c r="I1382" s="49" t="s">
        <v>2023</v>
      </c>
      <c r="J1382" s="52" t="s">
        <v>1071</v>
      </c>
      <c r="K1382" s="52" t="s">
        <v>587</v>
      </c>
      <c r="L1382" s="172" t="s">
        <v>2024</v>
      </c>
      <c r="M1382" s="49" t="s">
        <v>1</v>
      </c>
      <c r="N1382" s="53">
        <v>43431</v>
      </c>
      <c r="O1382" s="53">
        <v>43270</v>
      </c>
      <c r="P1382" s="53">
        <v>43555</v>
      </c>
      <c r="Q1382" s="112">
        <v>252929.07</v>
      </c>
      <c r="R1382" s="79" t="e">
        <f>T1382/#REF!</f>
        <v>#REF!</v>
      </c>
      <c r="S1382" s="49" t="s">
        <v>226</v>
      </c>
      <c r="T1382" s="112">
        <v>151757.44</v>
      </c>
    </row>
    <row r="1383" spans="2:20" s="11" customFormat="1" ht="189.75" customHeight="1" x14ac:dyDescent="0.2">
      <c r="B1383" s="350"/>
      <c r="C1383" s="351"/>
      <c r="D1383" s="355"/>
      <c r="E1383" s="234" t="s">
        <v>589</v>
      </c>
      <c r="F1383" s="52" t="s">
        <v>1225</v>
      </c>
      <c r="G1383" s="50" t="s">
        <v>559</v>
      </c>
      <c r="H1383" s="51" t="s">
        <v>2025</v>
      </c>
      <c r="I1383" s="49" t="s">
        <v>2026</v>
      </c>
      <c r="J1383" s="52" t="s">
        <v>1071</v>
      </c>
      <c r="K1383" s="52" t="s">
        <v>587</v>
      </c>
      <c r="L1383" s="172" t="s">
        <v>2027</v>
      </c>
      <c r="M1383" s="49" t="s">
        <v>15</v>
      </c>
      <c r="N1383" s="53">
        <v>43431</v>
      </c>
      <c r="O1383" s="53">
        <v>43307</v>
      </c>
      <c r="P1383" s="53">
        <v>43555</v>
      </c>
      <c r="Q1383" s="112">
        <v>108699.28</v>
      </c>
      <c r="R1383" s="79" t="e">
        <f>T1383/#REF!</f>
        <v>#REF!</v>
      </c>
      <c r="S1383" s="49" t="s">
        <v>226</v>
      </c>
      <c r="T1383" s="112">
        <v>54349.63</v>
      </c>
    </row>
    <row r="1384" spans="2:20" s="11" customFormat="1" ht="164.25" customHeight="1" x14ac:dyDescent="0.2">
      <c r="B1384" s="350"/>
      <c r="C1384" s="351"/>
      <c r="D1384" s="355"/>
      <c r="E1384" s="234" t="s">
        <v>589</v>
      </c>
      <c r="F1384" s="52" t="s">
        <v>1225</v>
      </c>
      <c r="G1384" s="50" t="s">
        <v>553</v>
      </c>
      <c r="H1384" s="51" t="s">
        <v>2028</v>
      </c>
      <c r="I1384" s="49" t="s">
        <v>2029</v>
      </c>
      <c r="J1384" s="52" t="s">
        <v>1071</v>
      </c>
      <c r="K1384" s="52" t="s">
        <v>587</v>
      </c>
      <c r="L1384" s="175" t="s">
        <v>2030</v>
      </c>
      <c r="M1384" s="48" t="s">
        <v>16</v>
      </c>
      <c r="N1384" s="60">
        <v>43431</v>
      </c>
      <c r="O1384" s="60">
        <v>43312</v>
      </c>
      <c r="P1384" s="60">
        <v>43555</v>
      </c>
      <c r="Q1384" s="130">
        <v>120263.56</v>
      </c>
      <c r="R1384" s="79" t="e">
        <f>T1384/#REF!</f>
        <v>#REF!</v>
      </c>
      <c r="S1384" s="48" t="s">
        <v>226</v>
      </c>
      <c r="T1384" s="130">
        <v>60131.78</v>
      </c>
    </row>
    <row r="1385" spans="2:20" s="11" customFormat="1" ht="164.25" customHeight="1" x14ac:dyDescent="0.2">
      <c r="B1385" s="350"/>
      <c r="C1385" s="351"/>
      <c r="D1385" s="355"/>
      <c r="E1385" s="234" t="s">
        <v>589</v>
      </c>
      <c r="F1385" s="52" t="s">
        <v>1225</v>
      </c>
      <c r="G1385" s="50" t="s">
        <v>2506</v>
      </c>
      <c r="H1385" s="51" t="s">
        <v>4768</v>
      </c>
      <c r="I1385" s="49" t="s">
        <v>4767</v>
      </c>
      <c r="J1385" s="52" t="s">
        <v>1071</v>
      </c>
      <c r="K1385" s="52" t="s">
        <v>587</v>
      </c>
      <c r="L1385" s="51" t="s">
        <v>4769</v>
      </c>
      <c r="M1385" s="48" t="s">
        <v>95</v>
      </c>
      <c r="N1385" s="60">
        <v>44524</v>
      </c>
      <c r="O1385" s="60">
        <v>43891</v>
      </c>
      <c r="P1385" s="60">
        <v>45291</v>
      </c>
      <c r="Q1385" s="130">
        <v>73181.929999999993</v>
      </c>
      <c r="R1385" s="79" t="e">
        <f>T1385/#REF!</f>
        <v>#REF!</v>
      </c>
      <c r="S1385" s="48" t="s">
        <v>226</v>
      </c>
      <c r="T1385" s="130">
        <v>65863.740000000005</v>
      </c>
    </row>
    <row r="1386" spans="2:20" s="11" customFormat="1" ht="164.25" customHeight="1" x14ac:dyDescent="0.2">
      <c r="B1386" s="350"/>
      <c r="C1386" s="351"/>
      <c r="D1386" s="355"/>
      <c r="E1386" s="269" t="s">
        <v>589</v>
      </c>
      <c r="F1386" s="102" t="s">
        <v>1225</v>
      </c>
      <c r="G1386" s="119" t="s">
        <v>559</v>
      </c>
      <c r="H1386" s="120" t="s">
        <v>2492</v>
      </c>
      <c r="I1386" s="56" t="s">
        <v>2491</v>
      </c>
      <c r="J1386" s="102" t="s">
        <v>1071</v>
      </c>
      <c r="K1386" s="102" t="s">
        <v>587</v>
      </c>
      <c r="L1386" s="120" t="s">
        <v>2493</v>
      </c>
      <c r="M1386" s="48" t="s">
        <v>15</v>
      </c>
      <c r="N1386" s="60">
        <v>43829</v>
      </c>
      <c r="O1386" s="60">
        <v>42866</v>
      </c>
      <c r="P1386" s="60">
        <v>45291</v>
      </c>
      <c r="Q1386" s="130">
        <v>1932106.74</v>
      </c>
      <c r="R1386" s="79" t="e">
        <f>T1386/#REF!</f>
        <v>#REF!</v>
      </c>
      <c r="S1386" s="48" t="s">
        <v>226</v>
      </c>
      <c r="T1386" s="130">
        <v>1738896.07</v>
      </c>
    </row>
    <row r="1387" spans="2:20" s="11" customFormat="1" ht="164.25" customHeight="1" x14ac:dyDescent="0.2">
      <c r="B1387" s="350"/>
      <c r="C1387" s="351"/>
      <c r="D1387" s="355"/>
      <c r="E1387" s="234" t="s">
        <v>589</v>
      </c>
      <c r="F1387" s="52" t="s">
        <v>1225</v>
      </c>
      <c r="G1387" s="50" t="s">
        <v>557</v>
      </c>
      <c r="H1387" s="51" t="s">
        <v>2553</v>
      </c>
      <c r="I1387" s="49" t="s">
        <v>2531</v>
      </c>
      <c r="J1387" s="52" t="s">
        <v>1071</v>
      </c>
      <c r="K1387" s="52" t="s">
        <v>587</v>
      </c>
      <c r="L1387" s="51" t="s">
        <v>2557</v>
      </c>
      <c r="M1387" s="49" t="s">
        <v>7</v>
      </c>
      <c r="N1387" s="53">
        <v>43916</v>
      </c>
      <c r="O1387" s="53">
        <v>43048</v>
      </c>
      <c r="P1387" s="53">
        <v>45291</v>
      </c>
      <c r="Q1387" s="112">
        <v>1944720.19</v>
      </c>
      <c r="R1387" s="79" t="e">
        <f>T1387/#REF!</f>
        <v>#REF!</v>
      </c>
      <c r="S1387" s="49" t="s">
        <v>226</v>
      </c>
      <c r="T1387" s="112">
        <v>1555776.16</v>
      </c>
    </row>
    <row r="1388" spans="2:20" s="11" customFormat="1" ht="164.25" customHeight="1" x14ac:dyDescent="0.2">
      <c r="B1388" s="350"/>
      <c r="C1388" s="351"/>
      <c r="D1388" s="355"/>
      <c r="E1388" s="234" t="s">
        <v>589</v>
      </c>
      <c r="F1388" s="52" t="s">
        <v>1225</v>
      </c>
      <c r="G1388" s="50" t="s">
        <v>557</v>
      </c>
      <c r="H1388" s="51" t="s">
        <v>2554</v>
      </c>
      <c r="I1388" s="49" t="s">
        <v>2532</v>
      </c>
      <c r="J1388" s="52" t="s">
        <v>1071</v>
      </c>
      <c r="K1388" s="52" t="s">
        <v>587</v>
      </c>
      <c r="L1388" s="51" t="s">
        <v>2558</v>
      </c>
      <c r="M1388" s="49" t="s">
        <v>7</v>
      </c>
      <c r="N1388" s="53">
        <v>43916</v>
      </c>
      <c r="O1388" s="53">
        <v>43049</v>
      </c>
      <c r="P1388" s="53">
        <v>45291</v>
      </c>
      <c r="Q1388" s="112">
        <v>648649.03</v>
      </c>
      <c r="R1388" s="79" t="e">
        <f>T1388/#REF!</f>
        <v>#REF!</v>
      </c>
      <c r="S1388" s="49" t="s">
        <v>226</v>
      </c>
      <c r="T1388" s="112">
        <v>518919.22</v>
      </c>
    </row>
    <row r="1389" spans="2:20" s="11" customFormat="1" ht="164.25" customHeight="1" x14ac:dyDescent="0.2">
      <c r="B1389" s="350"/>
      <c r="C1389" s="351"/>
      <c r="D1389" s="355"/>
      <c r="E1389" s="234" t="s">
        <v>589</v>
      </c>
      <c r="F1389" s="52" t="s">
        <v>1225</v>
      </c>
      <c r="G1389" s="50" t="s">
        <v>555</v>
      </c>
      <c r="H1389" s="51" t="s">
        <v>2555</v>
      </c>
      <c r="I1389" s="49" t="s">
        <v>2533</v>
      </c>
      <c r="J1389" s="52" t="s">
        <v>1071</v>
      </c>
      <c r="K1389" s="52" t="s">
        <v>587</v>
      </c>
      <c r="L1389" s="51" t="s">
        <v>2559</v>
      </c>
      <c r="M1389" s="49" t="s">
        <v>10</v>
      </c>
      <c r="N1389" s="53">
        <v>43916</v>
      </c>
      <c r="O1389" s="53">
        <v>42900</v>
      </c>
      <c r="P1389" s="53">
        <v>44439</v>
      </c>
      <c r="Q1389" s="112">
        <v>631125.06000000006</v>
      </c>
      <c r="R1389" s="79" t="e">
        <f>T1389/#REF!</f>
        <v>#REF!</v>
      </c>
      <c r="S1389" s="49" t="s">
        <v>226</v>
      </c>
      <c r="T1389" s="112">
        <v>394651.84</v>
      </c>
    </row>
    <row r="1390" spans="2:20" s="11" customFormat="1" ht="164.25" customHeight="1" x14ac:dyDescent="0.2">
      <c r="B1390" s="350"/>
      <c r="C1390" s="351"/>
      <c r="D1390" s="355"/>
      <c r="E1390" s="235" t="s">
        <v>589</v>
      </c>
      <c r="F1390" s="59" t="s">
        <v>1225</v>
      </c>
      <c r="G1390" s="57" t="s">
        <v>558</v>
      </c>
      <c r="H1390" s="58" t="s">
        <v>2556</v>
      </c>
      <c r="I1390" s="48" t="s">
        <v>2534</v>
      </c>
      <c r="J1390" s="59" t="s">
        <v>1071</v>
      </c>
      <c r="K1390" s="59" t="s">
        <v>587</v>
      </c>
      <c r="L1390" s="58" t="s">
        <v>2560</v>
      </c>
      <c r="M1390" s="48" t="s">
        <v>29</v>
      </c>
      <c r="N1390" s="60">
        <v>43916</v>
      </c>
      <c r="O1390" s="60">
        <v>43091</v>
      </c>
      <c r="P1390" s="60">
        <v>44118</v>
      </c>
      <c r="Q1390" s="130">
        <v>382901.52</v>
      </c>
      <c r="R1390" s="79" t="e">
        <f>T1390/#REF!</f>
        <v>#REF!</v>
      </c>
      <c r="S1390" s="48" t="s">
        <v>226</v>
      </c>
      <c r="T1390" s="130">
        <v>229740.92</v>
      </c>
    </row>
    <row r="1391" spans="2:20" s="11" customFormat="1" ht="164.25" customHeight="1" x14ac:dyDescent="0.2">
      <c r="B1391" s="350"/>
      <c r="C1391" s="351"/>
      <c r="D1391" s="355"/>
      <c r="E1391" s="234" t="s">
        <v>589</v>
      </c>
      <c r="F1391" s="52" t="s">
        <v>1225</v>
      </c>
      <c r="G1391" s="50" t="s">
        <v>556</v>
      </c>
      <c r="H1391" s="51" t="s">
        <v>3622</v>
      </c>
      <c r="I1391" s="49" t="s">
        <v>3618</v>
      </c>
      <c r="J1391" s="52" t="s">
        <v>1071</v>
      </c>
      <c r="K1391" s="52" t="s">
        <v>587</v>
      </c>
      <c r="L1391" s="51" t="s">
        <v>3626</v>
      </c>
      <c r="M1391" s="49" t="s">
        <v>19</v>
      </c>
      <c r="N1391" s="53">
        <v>44092</v>
      </c>
      <c r="O1391" s="53">
        <v>43546</v>
      </c>
      <c r="P1391" s="53">
        <v>45291</v>
      </c>
      <c r="Q1391" s="112">
        <v>3355377.66</v>
      </c>
      <c r="R1391" s="79" t="e">
        <f>T1391/#REF!</f>
        <v>#REF!</v>
      </c>
      <c r="S1391" s="49" t="s">
        <v>226</v>
      </c>
      <c r="T1391" s="112">
        <v>2919178.56</v>
      </c>
    </row>
    <row r="1392" spans="2:20" s="11" customFormat="1" ht="164.25" customHeight="1" x14ac:dyDescent="0.2">
      <c r="B1392" s="350"/>
      <c r="C1392" s="351"/>
      <c r="D1392" s="355"/>
      <c r="E1392" s="234" t="s">
        <v>589</v>
      </c>
      <c r="F1392" s="52" t="s">
        <v>1225</v>
      </c>
      <c r="G1392" s="50" t="s">
        <v>559</v>
      </c>
      <c r="H1392" s="51" t="s">
        <v>3623</v>
      </c>
      <c r="I1392" s="49" t="s">
        <v>3619</v>
      </c>
      <c r="J1392" s="52" t="s">
        <v>1071</v>
      </c>
      <c r="K1392" s="52" t="s">
        <v>587</v>
      </c>
      <c r="L1392" s="51" t="s">
        <v>3627</v>
      </c>
      <c r="M1392" s="49" t="s">
        <v>15</v>
      </c>
      <c r="N1392" s="53">
        <v>44092</v>
      </c>
      <c r="O1392" s="53">
        <v>43462</v>
      </c>
      <c r="P1392" s="53">
        <v>45291</v>
      </c>
      <c r="Q1392" s="112">
        <v>1511121.81</v>
      </c>
      <c r="R1392" s="79" t="e">
        <f>T1392/#REF!</f>
        <v>#REF!</v>
      </c>
      <c r="S1392" s="49" t="s">
        <v>226</v>
      </c>
      <c r="T1392" s="112">
        <v>1208897.45</v>
      </c>
    </row>
    <row r="1393" spans="2:20" s="11" customFormat="1" ht="164.25" customHeight="1" x14ac:dyDescent="0.2">
      <c r="B1393" s="350"/>
      <c r="C1393" s="351"/>
      <c r="D1393" s="355"/>
      <c r="E1393" s="234" t="s">
        <v>589</v>
      </c>
      <c r="F1393" s="52" t="s">
        <v>1225</v>
      </c>
      <c r="G1393" s="50" t="s">
        <v>551</v>
      </c>
      <c r="H1393" s="51" t="s">
        <v>3624</v>
      </c>
      <c r="I1393" s="49" t="s">
        <v>3620</v>
      </c>
      <c r="J1393" s="52" t="s">
        <v>1071</v>
      </c>
      <c r="K1393" s="52" t="s">
        <v>587</v>
      </c>
      <c r="L1393" s="51" t="s">
        <v>3628</v>
      </c>
      <c r="M1393" s="49" t="s">
        <v>1</v>
      </c>
      <c r="N1393" s="53">
        <v>44092</v>
      </c>
      <c r="O1393" s="53">
        <v>43879</v>
      </c>
      <c r="P1393" s="53">
        <v>45291</v>
      </c>
      <c r="Q1393" s="112">
        <v>1803263.71</v>
      </c>
      <c r="R1393" s="79" t="e">
        <f>T1393/#REF!</f>
        <v>#REF!</v>
      </c>
      <c r="S1393" s="49" t="s">
        <v>226</v>
      </c>
      <c r="T1393" s="112">
        <v>1622937.34</v>
      </c>
    </row>
    <row r="1394" spans="2:20" s="11" customFormat="1" ht="164.25" customHeight="1" x14ac:dyDescent="0.2">
      <c r="B1394" s="350"/>
      <c r="C1394" s="351"/>
      <c r="D1394" s="355"/>
      <c r="E1394" s="234" t="s">
        <v>589</v>
      </c>
      <c r="F1394" s="52" t="s">
        <v>1225</v>
      </c>
      <c r="G1394" s="50" t="s">
        <v>551</v>
      </c>
      <c r="H1394" s="51" t="s">
        <v>3625</v>
      </c>
      <c r="I1394" s="49" t="s">
        <v>3621</v>
      </c>
      <c r="J1394" s="52" t="s">
        <v>1071</v>
      </c>
      <c r="K1394" s="52" t="s">
        <v>587</v>
      </c>
      <c r="L1394" s="51" t="s">
        <v>3629</v>
      </c>
      <c r="M1394" s="49" t="s">
        <v>1</v>
      </c>
      <c r="N1394" s="53">
        <v>44092</v>
      </c>
      <c r="O1394" s="53">
        <v>43905</v>
      </c>
      <c r="P1394" s="53">
        <v>44620</v>
      </c>
      <c r="Q1394" s="112">
        <v>125552.45</v>
      </c>
      <c r="R1394" s="79" t="e">
        <f>T1394/#REF!</f>
        <v>#REF!</v>
      </c>
      <c r="S1394" s="49" t="s">
        <v>226</v>
      </c>
      <c r="T1394" s="112">
        <v>75331.47</v>
      </c>
    </row>
    <row r="1395" spans="2:20" s="11" customFormat="1" ht="164.25" customHeight="1" x14ac:dyDescent="0.2">
      <c r="B1395" s="350"/>
      <c r="C1395" s="351"/>
      <c r="D1395" s="355"/>
      <c r="E1395" s="234" t="s">
        <v>589</v>
      </c>
      <c r="F1395" s="52" t="s">
        <v>3761</v>
      </c>
      <c r="G1395" s="50" t="s">
        <v>553</v>
      </c>
      <c r="H1395" s="51" t="s">
        <v>3762</v>
      </c>
      <c r="I1395" s="49" t="s">
        <v>3759</v>
      </c>
      <c r="J1395" s="52" t="s">
        <v>1071</v>
      </c>
      <c r="K1395" s="52" t="s">
        <v>587</v>
      </c>
      <c r="L1395" s="51" t="s">
        <v>3764</v>
      </c>
      <c r="M1395" s="49" t="s">
        <v>16</v>
      </c>
      <c r="N1395" s="53">
        <v>44162</v>
      </c>
      <c r="O1395" s="53">
        <v>44032</v>
      </c>
      <c r="P1395" s="53">
        <v>44286</v>
      </c>
      <c r="Q1395" s="112">
        <v>155065.35</v>
      </c>
      <c r="R1395" s="79" t="e">
        <f>T1395/#REF!</f>
        <v>#REF!</v>
      </c>
      <c r="S1395" s="49" t="s">
        <v>226</v>
      </c>
      <c r="T1395" s="112">
        <v>155065.35</v>
      </c>
    </row>
    <row r="1396" spans="2:20" s="11" customFormat="1" ht="164.25" customHeight="1" x14ac:dyDescent="0.2">
      <c r="B1396" s="350"/>
      <c r="C1396" s="351"/>
      <c r="D1396" s="355"/>
      <c r="E1396" s="235" t="s">
        <v>589</v>
      </c>
      <c r="F1396" s="59" t="s">
        <v>3761</v>
      </c>
      <c r="G1396" s="57" t="s">
        <v>553</v>
      </c>
      <c r="H1396" s="58" t="s">
        <v>3763</v>
      </c>
      <c r="I1396" s="48" t="s">
        <v>3760</v>
      </c>
      <c r="J1396" s="59" t="s">
        <v>1071</v>
      </c>
      <c r="K1396" s="59" t="s">
        <v>587</v>
      </c>
      <c r="L1396" s="58" t="s">
        <v>3765</v>
      </c>
      <c r="M1396" s="48" t="s">
        <v>16</v>
      </c>
      <c r="N1396" s="60">
        <v>44162</v>
      </c>
      <c r="O1396" s="60">
        <v>44043</v>
      </c>
      <c r="P1396" s="60">
        <v>44286</v>
      </c>
      <c r="Q1396" s="130">
        <v>18132.12</v>
      </c>
      <c r="R1396" s="79" t="e">
        <f>T1396/#REF!</f>
        <v>#REF!</v>
      </c>
      <c r="S1396" s="48" t="s">
        <v>226</v>
      </c>
      <c r="T1396" s="130">
        <v>18132.12</v>
      </c>
    </row>
    <row r="1397" spans="2:20" s="11" customFormat="1" ht="164.25" customHeight="1" x14ac:dyDescent="0.2">
      <c r="B1397" s="350"/>
      <c r="C1397" s="351"/>
      <c r="D1397" s="355"/>
      <c r="E1397" s="234" t="s">
        <v>589</v>
      </c>
      <c r="F1397" s="52" t="s">
        <v>3761</v>
      </c>
      <c r="G1397" s="50" t="s">
        <v>554</v>
      </c>
      <c r="H1397" s="51" t="s">
        <v>4093</v>
      </c>
      <c r="I1397" s="49" t="s">
        <v>4071</v>
      </c>
      <c r="J1397" s="52" t="s">
        <v>1071</v>
      </c>
      <c r="K1397" s="52" t="s">
        <v>587</v>
      </c>
      <c r="L1397" s="51" t="s">
        <v>4106</v>
      </c>
      <c r="M1397" s="49" t="s">
        <v>13</v>
      </c>
      <c r="N1397" s="53">
        <v>44242</v>
      </c>
      <c r="O1397" s="53">
        <v>44256</v>
      </c>
      <c r="P1397" s="53">
        <v>44651</v>
      </c>
      <c r="Q1397" s="112">
        <v>209035.7</v>
      </c>
      <c r="R1397" s="79" t="e">
        <f>T1397/#REF!</f>
        <v>#REF!</v>
      </c>
      <c r="S1397" s="49" t="s">
        <v>226</v>
      </c>
      <c r="T1397" s="112">
        <v>209035.7</v>
      </c>
    </row>
    <row r="1398" spans="2:20" s="11" customFormat="1" ht="164.25" customHeight="1" x14ac:dyDescent="0.2">
      <c r="B1398" s="350"/>
      <c r="C1398" s="351"/>
      <c r="D1398" s="355"/>
      <c r="E1398" s="234" t="s">
        <v>589</v>
      </c>
      <c r="F1398" s="52" t="s">
        <v>3761</v>
      </c>
      <c r="G1398" s="50" t="s">
        <v>554</v>
      </c>
      <c r="H1398" s="51" t="s">
        <v>4094</v>
      </c>
      <c r="I1398" s="49" t="s">
        <v>4072</v>
      </c>
      <c r="J1398" s="52" t="s">
        <v>1071</v>
      </c>
      <c r="K1398" s="52" t="s">
        <v>587</v>
      </c>
      <c r="L1398" s="51" t="s">
        <v>4107</v>
      </c>
      <c r="M1398" s="49" t="s">
        <v>13</v>
      </c>
      <c r="N1398" s="53">
        <v>44246</v>
      </c>
      <c r="O1398" s="53">
        <v>44256</v>
      </c>
      <c r="P1398" s="53">
        <v>44651</v>
      </c>
      <c r="Q1398" s="112">
        <v>150269.96</v>
      </c>
      <c r="R1398" s="79" t="e">
        <f>T1398/#REF!</f>
        <v>#REF!</v>
      </c>
      <c r="S1398" s="49" t="s">
        <v>226</v>
      </c>
      <c r="T1398" s="112">
        <v>150269.96</v>
      </c>
    </row>
    <row r="1399" spans="2:20" s="11" customFormat="1" ht="164.25" customHeight="1" x14ac:dyDescent="0.2">
      <c r="B1399" s="350"/>
      <c r="C1399" s="351"/>
      <c r="D1399" s="355"/>
      <c r="E1399" s="234" t="s">
        <v>589</v>
      </c>
      <c r="F1399" s="52" t="s">
        <v>3761</v>
      </c>
      <c r="G1399" s="50" t="s">
        <v>554</v>
      </c>
      <c r="H1399" s="51" t="s">
        <v>4095</v>
      </c>
      <c r="I1399" s="49" t="s">
        <v>4073</v>
      </c>
      <c r="J1399" s="52" t="s">
        <v>1071</v>
      </c>
      <c r="K1399" s="52" t="s">
        <v>587</v>
      </c>
      <c r="L1399" s="51" t="s">
        <v>4108</v>
      </c>
      <c r="M1399" s="49" t="s">
        <v>13</v>
      </c>
      <c r="N1399" s="53">
        <v>44246</v>
      </c>
      <c r="O1399" s="53">
        <v>44256</v>
      </c>
      <c r="P1399" s="53">
        <v>44651</v>
      </c>
      <c r="Q1399" s="112">
        <v>163457.85</v>
      </c>
      <c r="R1399" s="79" t="e">
        <f>T1399/#REF!</f>
        <v>#REF!</v>
      </c>
      <c r="S1399" s="49" t="s">
        <v>226</v>
      </c>
      <c r="T1399" s="112">
        <v>163457.85</v>
      </c>
    </row>
    <row r="1400" spans="2:20" s="11" customFormat="1" ht="164.25" customHeight="1" x14ac:dyDescent="0.2">
      <c r="B1400" s="350"/>
      <c r="C1400" s="351"/>
      <c r="D1400" s="355"/>
      <c r="E1400" s="234" t="s">
        <v>589</v>
      </c>
      <c r="F1400" s="52" t="s">
        <v>3761</v>
      </c>
      <c r="G1400" s="50" t="s">
        <v>554</v>
      </c>
      <c r="H1400" s="51" t="s">
        <v>4096</v>
      </c>
      <c r="I1400" s="49" t="s">
        <v>4074</v>
      </c>
      <c r="J1400" s="52" t="s">
        <v>1071</v>
      </c>
      <c r="K1400" s="52" t="s">
        <v>587</v>
      </c>
      <c r="L1400" s="51" t="s">
        <v>4109</v>
      </c>
      <c r="M1400" s="49" t="s">
        <v>13</v>
      </c>
      <c r="N1400" s="53">
        <v>44246</v>
      </c>
      <c r="O1400" s="53">
        <v>44256</v>
      </c>
      <c r="P1400" s="53">
        <v>44651</v>
      </c>
      <c r="Q1400" s="112">
        <v>160082.13</v>
      </c>
      <c r="R1400" s="79" t="e">
        <f>T1400/#REF!</f>
        <v>#REF!</v>
      </c>
      <c r="S1400" s="49" t="s">
        <v>226</v>
      </c>
      <c r="T1400" s="112">
        <v>160082.13</v>
      </c>
    </row>
    <row r="1401" spans="2:20" s="11" customFormat="1" ht="164.25" customHeight="1" x14ac:dyDescent="0.2">
      <c r="B1401" s="350"/>
      <c r="C1401" s="351"/>
      <c r="D1401" s="355"/>
      <c r="E1401" s="234" t="s">
        <v>589</v>
      </c>
      <c r="F1401" s="52" t="s">
        <v>3761</v>
      </c>
      <c r="G1401" s="50" t="s">
        <v>559</v>
      </c>
      <c r="H1401" s="51" t="s">
        <v>4097</v>
      </c>
      <c r="I1401" s="49" t="s">
        <v>4075</v>
      </c>
      <c r="J1401" s="52" t="s">
        <v>1071</v>
      </c>
      <c r="K1401" s="52" t="s">
        <v>587</v>
      </c>
      <c r="L1401" s="51" t="s">
        <v>4830</v>
      </c>
      <c r="M1401" s="49" t="s">
        <v>15</v>
      </c>
      <c r="N1401" s="53">
        <v>44239</v>
      </c>
      <c r="O1401" s="53">
        <v>44104</v>
      </c>
      <c r="P1401" s="53">
        <v>44439</v>
      </c>
      <c r="Q1401" s="112">
        <v>114807.8</v>
      </c>
      <c r="R1401" s="79" t="e">
        <f>T1401/#REF!</f>
        <v>#REF!</v>
      </c>
      <c r="S1401" s="49" t="s">
        <v>226</v>
      </c>
      <c r="T1401" s="112">
        <v>114807.8</v>
      </c>
    </row>
    <row r="1402" spans="2:20" s="11" customFormat="1" ht="164.25" customHeight="1" x14ac:dyDescent="0.2">
      <c r="B1402" s="350"/>
      <c r="C1402" s="351"/>
      <c r="D1402" s="355"/>
      <c r="E1402" s="234" t="s">
        <v>589</v>
      </c>
      <c r="F1402" s="52" t="s">
        <v>3761</v>
      </c>
      <c r="G1402" s="50" t="s">
        <v>559</v>
      </c>
      <c r="H1402" s="51" t="s">
        <v>4098</v>
      </c>
      <c r="I1402" s="49" t="s">
        <v>4076</v>
      </c>
      <c r="J1402" s="52" t="s">
        <v>1071</v>
      </c>
      <c r="K1402" s="52" t="s">
        <v>587</v>
      </c>
      <c r="L1402" s="51" t="s">
        <v>4831</v>
      </c>
      <c r="M1402" s="49" t="s">
        <v>15</v>
      </c>
      <c r="N1402" s="53">
        <v>44239</v>
      </c>
      <c r="O1402" s="53">
        <v>44104</v>
      </c>
      <c r="P1402" s="53">
        <v>44651</v>
      </c>
      <c r="Q1402" s="112">
        <v>193872.25</v>
      </c>
      <c r="R1402" s="79" t="e">
        <f>T1402/#REF!</f>
        <v>#REF!</v>
      </c>
      <c r="S1402" s="49" t="s">
        <v>226</v>
      </c>
      <c r="T1402" s="112">
        <v>193872.25</v>
      </c>
    </row>
    <row r="1403" spans="2:20" s="11" customFormat="1" ht="164.25" customHeight="1" x14ac:dyDescent="0.2">
      <c r="B1403" s="350"/>
      <c r="C1403" s="351"/>
      <c r="D1403" s="355"/>
      <c r="E1403" s="234" t="s">
        <v>589</v>
      </c>
      <c r="F1403" s="52" t="s">
        <v>3761</v>
      </c>
      <c r="G1403" s="50" t="s">
        <v>559</v>
      </c>
      <c r="H1403" s="51" t="s">
        <v>4099</v>
      </c>
      <c r="I1403" s="49" t="s">
        <v>4077</v>
      </c>
      <c r="J1403" s="52" t="s">
        <v>1071</v>
      </c>
      <c r="K1403" s="52" t="s">
        <v>587</v>
      </c>
      <c r="L1403" s="51" t="s">
        <v>4832</v>
      </c>
      <c r="M1403" s="49" t="s">
        <v>15</v>
      </c>
      <c r="N1403" s="53">
        <v>44239</v>
      </c>
      <c r="O1403" s="53">
        <v>44104</v>
      </c>
      <c r="P1403" s="53">
        <v>44439</v>
      </c>
      <c r="Q1403" s="112">
        <v>95558.2</v>
      </c>
      <c r="R1403" s="79" t="e">
        <f>T1403/#REF!</f>
        <v>#REF!</v>
      </c>
      <c r="S1403" s="49" t="s">
        <v>226</v>
      </c>
      <c r="T1403" s="112">
        <v>95558.2</v>
      </c>
    </row>
    <row r="1404" spans="2:20" s="11" customFormat="1" ht="164.25" customHeight="1" x14ac:dyDescent="0.2">
      <c r="B1404" s="350"/>
      <c r="C1404" s="351"/>
      <c r="D1404" s="355"/>
      <c r="E1404" s="234" t="s">
        <v>589</v>
      </c>
      <c r="F1404" s="52" t="s">
        <v>3761</v>
      </c>
      <c r="G1404" s="50" t="s">
        <v>552</v>
      </c>
      <c r="H1404" s="51" t="s">
        <v>4100</v>
      </c>
      <c r="I1404" s="49" t="s">
        <v>4078</v>
      </c>
      <c r="J1404" s="52" t="s">
        <v>1071</v>
      </c>
      <c r="K1404" s="52" t="s">
        <v>587</v>
      </c>
      <c r="L1404" s="51" t="s">
        <v>4110</v>
      </c>
      <c r="M1404" s="49" t="s">
        <v>22</v>
      </c>
      <c r="N1404" s="53">
        <v>44232</v>
      </c>
      <c r="O1404" s="53">
        <v>44123</v>
      </c>
      <c r="P1404" s="53">
        <v>44439</v>
      </c>
      <c r="Q1404" s="112">
        <v>154197.85999999999</v>
      </c>
      <c r="R1404" s="79" t="e">
        <f>T1404/#REF!</f>
        <v>#REF!</v>
      </c>
      <c r="S1404" s="49" t="s">
        <v>226</v>
      </c>
      <c r="T1404" s="112">
        <v>154197.85999999999</v>
      </c>
    </row>
    <row r="1405" spans="2:20" s="11" customFormat="1" ht="164.25" customHeight="1" x14ac:dyDescent="0.2">
      <c r="B1405" s="350"/>
      <c r="C1405" s="351"/>
      <c r="D1405" s="355"/>
      <c r="E1405" s="234" t="s">
        <v>589</v>
      </c>
      <c r="F1405" s="52" t="s">
        <v>3761</v>
      </c>
      <c r="G1405" s="50" t="s">
        <v>552</v>
      </c>
      <c r="H1405" s="51" t="s">
        <v>4101</v>
      </c>
      <c r="I1405" s="49" t="s">
        <v>4079</v>
      </c>
      <c r="J1405" s="52" t="s">
        <v>1071</v>
      </c>
      <c r="K1405" s="52" t="s">
        <v>587</v>
      </c>
      <c r="L1405" s="51" t="s">
        <v>4111</v>
      </c>
      <c r="M1405" s="49" t="s">
        <v>22</v>
      </c>
      <c r="N1405" s="53">
        <v>44232</v>
      </c>
      <c r="O1405" s="53">
        <v>44123</v>
      </c>
      <c r="P1405" s="53">
        <v>44712</v>
      </c>
      <c r="Q1405" s="112">
        <v>179016.18</v>
      </c>
      <c r="R1405" s="79" t="e">
        <f>T1405/#REF!</f>
        <v>#REF!</v>
      </c>
      <c r="S1405" s="49" t="s">
        <v>226</v>
      </c>
      <c r="T1405" s="112">
        <v>179016.18</v>
      </c>
    </row>
    <row r="1406" spans="2:20" s="11" customFormat="1" ht="164.25" customHeight="1" x14ac:dyDescent="0.2">
      <c r="B1406" s="350"/>
      <c r="C1406" s="351"/>
      <c r="D1406" s="355"/>
      <c r="E1406" s="234" t="s">
        <v>589</v>
      </c>
      <c r="F1406" s="52" t="s">
        <v>3761</v>
      </c>
      <c r="G1406" s="50" t="s">
        <v>552</v>
      </c>
      <c r="H1406" s="51" t="s">
        <v>4102</v>
      </c>
      <c r="I1406" s="49" t="s">
        <v>4080</v>
      </c>
      <c r="J1406" s="52" t="s">
        <v>1071</v>
      </c>
      <c r="K1406" s="52" t="s">
        <v>587</v>
      </c>
      <c r="L1406" s="51" t="s">
        <v>4112</v>
      </c>
      <c r="M1406" s="49" t="s">
        <v>22</v>
      </c>
      <c r="N1406" s="53">
        <v>44232</v>
      </c>
      <c r="O1406" s="53">
        <v>44123</v>
      </c>
      <c r="P1406" s="53">
        <v>44439</v>
      </c>
      <c r="Q1406" s="112">
        <v>23001.88</v>
      </c>
      <c r="R1406" s="79" t="e">
        <f>T1406/#REF!</f>
        <v>#REF!</v>
      </c>
      <c r="S1406" s="49" t="s">
        <v>226</v>
      </c>
      <c r="T1406" s="112">
        <v>23001.88</v>
      </c>
    </row>
    <row r="1407" spans="2:20" s="11" customFormat="1" ht="164.25" customHeight="1" x14ac:dyDescent="0.2">
      <c r="B1407" s="350"/>
      <c r="C1407" s="351"/>
      <c r="D1407" s="355"/>
      <c r="E1407" s="234" t="s">
        <v>589</v>
      </c>
      <c r="F1407" s="52" t="s">
        <v>3761</v>
      </c>
      <c r="G1407" s="50" t="s">
        <v>552</v>
      </c>
      <c r="H1407" s="51" t="s">
        <v>4103</v>
      </c>
      <c r="I1407" s="49" t="s">
        <v>4081</v>
      </c>
      <c r="J1407" s="52" t="s">
        <v>1071</v>
      </c>
      <c r="K1407" s="52" t="s">
        <v>587</v>
      </c>
      <c r="L1407" s="51" t="s">
        <v>4113</v>
      </c>
      <c r="M1407" s="49" t="s">
        <v>22</v>
      </c>
      <c r="N1407" s="53">
        <v>44232</v>
      </c>
      <c r="O1407" s="53">
        <v>44123</v>
      </c>
      <c r="P1407" s="53">
        <v>44439</v>
      </c>
      <c r="Q1407" s="112">
        <v>21331.48</v>
      </c>
      <c r="R1407" s="79" t="e">
        <f>T1407/#REF!</f>
        <v>#REF!</v>
      </c>
      <c r="S1407" s="49" t="s">
        <v>226</v>
      </c>
      <c r="T1407" s="112">
        <v>21331.48</v>
      </c>
    </row>
    <row r="1408" spans="2:20" s="11" customFormat="1" ht="164.25" customHeight="1" x14ac:dyDescent="0.2">
      <c r="B1408" s="350"/>
      <c r="C1408" s="351"/>
      <c r="D1408" s="355"/>
      <c r="E1408" s="234" t="s">
        <v>589</v>
      </c>
      <c r="F1408" s="52" t="s">
        <v>3761</v>
      </c>
      <c r="G1408" s="50" t="s">
        <v>557</v>
      </c>
      <c r="H1408" s="51" t="s">
        <v>4104</v>
      </c>
      <c r="I1408" s="49" t="s">
        <v>4082</v>
      </c>
      <c r="J1408" s="52" t="s">
        <v>1071</v>
      </c>
      <c r="K1408" s="52" t="s">
        <v>587</v>
      </c>
      <c r="L1408" s="51" t="s">
        <v>4114</v>
      </c>
      <c r="M1408" s="49" t="s">
        <v>7</v>
      </c>
      <c r="N1408" s="53">
        <v>44238</v>
      </c>
      <c r="O1408" s="53">
        <v>44277</v>
      </c>
      <c r="P1408" s="53">
        <v>44428</v>
      </c>
      <c r="Q1408" s="112">
        <v>103991.67999999999</v>
      </c>
      <c r="R1408" s="79" t="e">
        <f>T1408/#REF!</f>
        <v>#REF!</v>
      </c>
      <c r="S1408" s="49" t="s">
        <v>226</v>
      </c>
      <c r="T1408" s="112">
        <v>103991.67999999999</v>
      </c>
    </row>
    <row r="1409" spans="2:20" s="11" customFormat="1" ht="164.25" customHeight="1" x14ac:dyDescent="0.2">
      <c r="B1409" s="350"/>
      <c r="C1409" s="351"/>
      <c r="D1409" s="355"/>
      <c r="E1409" s="234" t="s">
        <v>589</v>
      </c>
      <c r="F1409" s="52" t="s">
        <v>3761</v>
      </c>
      <c r="G1409" s="50" t="s">
        <v>557</v>
      </c>
      <c r="H1409" s="51" t="s">
        <v>4105</v>
      </c>
      <c r="I1409" s="49" t="s">
        <v>4083</v>
      </c>
      <c r="J1409" s="52" t="s">
        <v>1071</v>
      </c>
      <c r="K1409" s="52" t="s">
        <v>587</v>
      </c>
      <c r="L1409" s="51" t="s">
        <v>4114</v>
      </c>
      <c r="M1409" s="49" t="s">
        <v>7</v>
      </c>
      <c r="N1409" s="53">
        <v>44238</v>
      </c>
      <c r="O1409" s="53">
        <v>44277</v>
      </c>
      <c r="P1409" s="53">
        <v>44428</v>
      </c>
      <c r="Q1409" s="112">
        <v>127813.95</v>
      </c>
      <c r="R1409" s="79" t="e">
        <f>T1409/#REF!</f>
        <v>#REF!</v>
      </c>
      <c r="S1409" s="49" t="s">
        <v>226</v>
      </c>
      <c r="T1409" s="112">
        <v>127813.95</v>
      </c>
    </row>
    <row r="1410" spans="2:20" s="11" customFormat="1" ht="164.25" customHeight="1" x14ac:dyDescent="0.2">
      <c r="B1410" s="350"/>
      <c r="C1410" s="351"/>
      <c r="D1410" s="355"/>
      <c r="E1410" s="234" t="s">
        <v>589</v>
      </c>
      <c r="F1410" s="52" t="s">
        <v>3761</v>
      </c>
      <c r="G1410" s="50" t="s">
        <v>555</v>
      </c>
      <c r="H1410" s="51" t="s">
        <v>3921</v>
      </c>
      <c r="I1410" s="49" t="s">
        <v>3922</v>
      </c>
      <c r="J1410" s="52" t="s">
        <v>1071</v>
      </c>
      <c r="K1410" s="52" t="s">
        <v>587</v>
      </c>
      <c r="L1410" s="51" t="s">
        <v>3964</v>
      </c>
      <c r="M1410" s="49" t="s">
        <v>10</v>
      </c>
      <c r="N1410" s="53">
        <v>44229</v>
      </c>
      <c r="O1410" s="53">
        <v>44228</v>
      </c>
      <c r="P1410" s="53">
        <v>44804</v>
      </c>
      <c r="Q1410" s="112">
        <v>1966.97</v>
      </c>
      <c r="R1410" s="79" t="e">
        <f>T1410/#REF!</f>
        <v>#REF!</v>
      </c>
      <c r="S1410" s="49" t="s">
        <v>226</v>
      </c>
      <c r="T1410" s="112">
        <v>1966.97</v>
      </c>
    </row>
    <row r="1411" spans="2:20" s="11" customFormat="1" ht="164.25" customHeight="1" x14ac:dyDescent="0.2">
      <c r="B1411" s="350"/>
      <c r="C1411" s="351"/>
      <c r="D1411" s="355"/>
      <c r="E1411" s="234" t="s">
        <v>589</v>
      </c>
      <c r="F1411" s="52" t="s">
        <v>3761</v>
      </c>
      <c r="G1411" s="50" t="s">
        <v>555</v>
      </c>
      <c r="H1411" s="51" t="s">
        <v>3923</v>
      </c>
      <c r="I1411" s="49" t="s">
        <v>3924</v>
      </c>
      <c r="J1411" s="52" t="s">
        <v>1071</v>
      </c>
      <c r="K1411" s="52" t="s">
        <v>587</v>
      </c>
      <c r="L1411" s="51" t="s">
        <v>3965</v>
      </c>
      <c r="M1411" s="49" t="s">
        <v>10</v>
      </c>
      <c r="N1411" s="53">
        <v>44229</v>
      </c>
      <c r="O1411" s="53">
        <v>44228</v>
      </c>
      <c r="P1411" s="53">
        <v>44804</v>
      </c>
      <c r="Q1411" s="112">
        <v>155107.79</v>
      </c>
      <c r="R1411" s="79" t="e">
        <f>T1411/#REF!</f>
        <v>#REF!</v>
      </c>
      <c r="S1411" s="49" t="s">
        <v>226</v>
      </c>
      <c r="T1411" s="112">
        <v>155107.79</v>
      </c>
    </row>
    <row r="1412" spans="2:20" s="11" customFormat="1" ht="164.25" customHeight="1" x14ac:dyDescent="0.2">
      <c r="B1412" s="350"/>
      <c r="C1412" s="351"/>
      <c r="D1412" s="355"/>
      <c r="E1412" s="234" t="s">
        <v>589</v>
      </c>
      <c r="F1412" s="52" t="s">
        <v>3761</v>
      </c>
      <c r="G1412" s="50" t="s">
        <v>719</v>
      </c>
      <c r="H1412" s="51" t="s">
        <v>4115</v>
      </c>
      <c r="I1412" s="49" t="s">
        <v>4084</v>
      </c>
      <c r="J1412" s="52" t="s">
        <v>1071</v>
      </c>
      <c r="K1412" s="52" t="s">
        <v>587</v>
      </c>
      <c r="L1412" s="51" t="s">
        <v>4124</v>
      </c>
      <c r="M1412" s="49" t="s">
        <v>27</v>
      </c>
      <c r="N1412" s="53">
        <v>44246</v>
      </c>
      <c r="O1412" s="53">
        <v>44228</v>
      </c>
      <c r="P1412" s="53">
        <v>44439</v>
      </c>
      <c r="Q1412" s="112">
        <v>150650.5</v>
      </c>
      <c r="R1412" s="79" t="e">
        <f>T1412/#REF!</f>
        <v>#REF!</v>
      </c>
      <c r="S1412" s="49" t="s">
        <v>226</v>
      </c>
      <c r="T1412" s="112">
        <v>150650.5</v>
      </c>
    </row>
    <row r="1413" spans="2:20" s="11" customFormat="1" ht="164.25" customHeight="1" x14ac:dyDescent="0.2">
      <c r="B1413" s="350"/>
      <c r="C1413" s="351"/>
      <c r="D1413" s="355"/>
      <c r="E1413" s="234" t="s">
        <v>589</v>
      </c>
      <c r="F1413" s="52" t="s">
        <v>3761</v>
      </c>
      <c r="G1413" s="50" t="s">
        <v>719</v>
      </c>
      <c r="H1413" s="51" t="s">
        <v>4116</v>
      </c>
      <c r="I1413" s="49" t="s">
        <v>4085</v>
      </c>
      <c r="J1413" s="52" t="s">
        <v>1071</v>
      </c>
      <c r="K1413" s="52" t="s">
        <v>587</v>
      </c>
      <c r="L1413" s="51" t="s">
        <v>4125</v>
      </c>
      <c r="M1413" s="49" t="s">
        <v>27</v>
      </c>
      <c r="N1413" s="53">
        <v>44246</v>
      </c>
      <c r="O1413" s="53">
        <v>44228</v>
      </c>
      <c r="P1413" s="53">
        <v>44439</v>
      </c>
      <c r="Q1413" s="112">
        <v>169897.59</v>
      </c>
      <c r="R1413" s="79" t="e">
        <f>T1413/#REF!</f>
        <v>#REF!</v>
      </c>
      <c r="S1413" s="49" t="s">
        <v>226</v>
      </c>
      <c r="T1413" s="112">
        <v>169897.59</v>
      </c>
    </row>
    <row r="1414" spans="2:20" s="11" customFormat="1" ht="164.25" customHeight="1" x14ac:dyDescent="0.2">
      <c r="B1414" s="350"/>
      <c r="C1414" s="351"/>
      <c r="D1414" s="355"/>
      <c r="E1414" s="234" t="s">
        <v>589</v>
      </c>
      <c r="F1414" s="52" t="s">
        <v>3761</v>
      </c>
      <c r="G1414" s="50" t="s">
        <v>719</v>
      </c>
      <c r="H1414" s="51" t="s">
        <v>4117</v>
      </c>
      <c r="I1414" s="49" t="s">
        <v>4086</v>
      </c>
      <c r="J1414" s="52" t="s">
        <v>1071</v>
      </c>
      <c r="K1414" s="52" t="s">
        <v>587</v>
      </c>
      <c r="L1414" s="51" t="s">
        <v>4126</v>
      </c>
      <c r="M1414" s="49" t="s">
        <v>27</v>
      </c>
      <c r="N1414" s="53">
        <v>44246</v>
      </c>
      <c r="O1414" s="53">
        <v>44228</v>
      </c>
      <c r="P1414" s="53">
        <v>44439</v>
      </c>
      <c r="Q1414" s="112">
        <v>15309.58</v>
      </c>
      <c r="R1414" s="79" t="e">
        <f>T1414/#REF!</f>
        <v>#REF!</v>
      </c>
      <c r="S1414" s="49" t="s">
        <v>226</v>
      </c>
      <c r="T1414" s="112">
        <v>15309.58</v>
      </c>
    </row>
    <row r="1415" spans="2:20" s="11" customFormat="1" ht="164.25" customHeight="1" x14ac:dyDescent="0.2">
      <c r="B1415" s="350"/>
      <c r="C1415" s="351"/>
      <c r="D1415" s="355"/>
      <c r="E1415" s="234" t="s">
        <v>589</v>
      </c>
      <c r="F1415" s="52" t="s">
        <v>3761</v>
      </c>
      <c r="G1415" s="50" t="s">
        <v>2506</v>
      </c>
      <c r="H1415" s="51" t="s">
        <v>4118</v>
      </c>
      <c r="I1415" s="49" t="s">
        <v>4087</v>
      </c>
      <c r="J1415" s="52" t="s">
        <v>1071</v>
      </c>
      <c r="K1415" s="52" t="s">
        <v>587</v>
      </c>
      <c r="L1415" s="51" t="s">
        <v>4127</v>
      </c>
      <c r="M1415" s="49" t="s">
        <v>95</v>
      </c>
      <c r="N1415" s="53">
        <v>44246</v>
      </c>
      <c r="O1415" s="53">
        <v>44075</v>
      </c>
      <c r="P1415" s="53">
        <v>44681</v>
      </c>
      <c r="Q1415" s="112">
        <v>30030</v>
      </c>
      <c r="R1415" s="79" t="e">
        <f>T1415/#REF!</f>
        <v>#REF!</v>
      </c>
      <c r="S1415" s="49" t="s">
        <v>226</v>
      </c>
      <c r="T1415" s="112">
        <v>30030</v>
      </c>
    </row>
    <row r="1416" spans="2:20" s="11" customFormat="1" ht="164.25" customHeight="1" x14ac:dyDescent="0.2">
      <c r="B1416" s="350"/>
      <c r="C1416" s="351"/>
      <c r="D1416" s="355"/>
      <c r="E1416" s="234" t="s">
        <v>589</v>
      </c>
      <c r="F1416" s="52" t="s">
        <v>3761</v>
      </c>
      <c r="G1416" s="50" t="s">
        <v>558</v>
      </c>
      <c r="H1416" s="51" t="s">
        <v>4119</v>
      </c>
      <c r="I1416" s="49" t="s">
        <v>4088</v>
      </c>
      <c r="J1416" s="52" t="s">
        <v>1071</v>
      </c>
      <c r="K1416" s="52" t="s">
        <v>587</v>
      </c>
      <c r="L1416" s="51" t="s">
        <v>4833</v>
      </c>
      <c r="M1416" s="49" t="s">
        <v>29</v>
      </c>
      <c r="N1416" s="53">
        <v>44246</v>
      </c>
      <c r="O1416" s="53">
        <v>44348</v>
      </c>
      <c r="P1416" s="53">
        <v>44804</v>
      </c>
      <c r="Q1416" s="112">
        <v>80835.33</v>
      </c>
      <c r="R1416" s="79" t="e">
        <f>T1416/#REF!</f>
        <v>#REF!</v>
      </c>
      <c r="S1416" s="49" t="s">
        <v>226</v>
      </c>
      <c r="T1416" s="112">
        <v>80835.33</v>
      </c>
    </row>
    <row r="1417" spans="2:20" s="11" customFormat="1" ht="164.25" customHeight="1" x14ac:dyDescent="0.2">
      <c r="B1417" s="350"/>
      <c r="C1417" s="351"/>
      <c r="D1417" s="355"/>
      <c r="E1417" s="234" t="s">
        <v>589</v>
      </c>
      <c r="F1417" s="52" t="s">
        <v>3761</v>
      </c>
      <c r="G1417" s="50" t="s">
        <v>558</v>
      </c>
      <c r="H1417" s="51" t="s">
        <v>4120</v>
      </c>
      <c r="I1417" s="49" t="s">
        <v>4089</v>
      </c>
      <c r="J1417" s="52" t="s">
        <v>1071</v>
      </c>
      <c r="K1417" s="52" t="s">
        <v>587</v>
      </c>
      <c r="L1417" s="51" t="s">
        <v>4834</v>
      </c>
      <c r="M1417" s="49" t="s">
        <v>29</v>
      </c>
      <c r="N1417" s="53">
        <v>44246</v>
      </c>
      <c r="O1417" s="53">
        <v>44348</v>
      </c>
      <c r="P1417" s="53">
        <v>44804</v>
      </c>
      <c r="Q1417" s="112">
        <v>181084.09</v>
      </c>
      <c r="R1417" s="79" t="e">
        <f>T1417/#REF!</f>
        <v>#REF!</v>
      </c>
      <c r="S1417" s="49" t="s">
        <v>226</v>
      </c>
      <c r="T1417" s="112">
        <v>181084.09</v>
      </c>
    </row>
    <row r="1418" spans="2:20" s="11" customFormat="1" ht="164.25" customHeight="1" x14ac:dyDescent="0.2">
      <c r="B1418" s="350"/>
      <c r="C1418" s="351"/>
      <c r="D1418" s="355"/>
      <c r="E1418" s="234" t="s">
        <v>589</v>
      </c>
      <c r="F1418" s="52" t="s">
        <v>3761</v>
      </c>
      <c r="G1418" s="50" t="s">
        <v>558</v>
      </c>
      <c r="H1418" s="51" t="s">
        <v>4121</v>
      </c>
      <c r="I1418" s="49" t="s">
        <v>4090</v>
      </c>
      <c r="J1418" s="52" t="s">
        <v>1071</v>
      </c>
      <c r="K1418" s="52" t="s">
        <v>587</v>
      </c>
      <c r="L1418" s="51" t="s">
        <v>4835</v>
      </c>
      <c r="M1418" s="49" t="s">
        <v>29</v>
      </c>
      <c r="N1418" s="53">
        <v>44246</v>
      </c>
      <c r="O1418" s="53">
        <v>44348</v>
      </c>
      <c r="P1418" s="53">
        <v>44804</v>
      </c>
      <c r="Q1418" s="112">
        <v>65483.01</v>
      </c>
      <c r="R1418" s="79" t="e">
        <f>T1418/#REF!</f>
        <v>#REF!</v>
      </c>
      <c r="S1418" s="49" t="s">
        <v>226</v>
      </c>
      <c r="T1418" s="112">
        <v>65483.01</v>
      </c>
    </row>
    <row r="1419" spans="2:20" s="11" customFormat="1" ht="164.25" customHeight="1" x14ac:dyDescent="0.2">
      <c r="B1419" s="350"/>
      <c r="C1419" s="351"/>
      <c r="D1419" s="355"/>
      <c r="E1419" s="234" t="s">
        <v>589</v>
      </c>
      <c r="F1419" s="52" t="s">
        <v>3761</v>
      </c>
      <c r="G1419" s="50" t="s">
        <v>551</v>
      </c>
      <c r="H1419" s="51" t="s">
        <v>4122</v>
      </c>
      <c r="I1419" s="49" t="s">
        <v>4091</v>
      </c>
      <c r="J1419" s="52" t="s">
        <v>1071</v>
      </c>
      <c r="K1419" s="52" t="s">
        <v>587</v>
      </c>
      <c r="L1419" s="51" t="s">
        <v>4128</v>
      </c>
      <c r="M1419" s="49" t="s">
        <v>1</v>
      </c>
      <c r="N1419" s="53">
        <v>44260</v>
      </c>
      <c r="O1419" s="53">
        <v>44719</v>
      </c>
      <c r="P1419" s="53">
        <v>44834</v>
      </c>
      <c r="Q1419" s="112">
        <v>96643.48</v>
      </c>
      <c r="R1419" s="79" t="e">
        <f>T1419/#REF!</f>
        <v>#REF!</v>
      </c>
      <c r="S1419" s="49" t="s">
        <v>226</v>
      </c>
      <c r="T1419" s="112">
        <v>96643.48</v>
      </c>
    </row>
    <row r="1420" spans="2:20" s="11" customFormat="1" ht="164.25" customHeight="1" x14ac:dyDescent="0.2">
      <c r="B1420" s="350"/>
      <c r="C1420" s="351"/>
      <c r="D1420" s="355"/>
      <c r="E1420" s="235" t="s">
        <v>589</v>
      </c>
      <c r="F1420" s="59" t="s">
        <v>3761</v>
      </c>
      <c r="G1420" s="57" t="s">
        <v>551</v>
      </c>
      <c r="H1420" s="58" t="s">
        <v>4123</v>
      </c>
      <c r="I1420" s="48" t="s">
        <v>4092</v>
      </c>
      <c r="J1420" s="59" t="s">
        <v>1071</v>
      </c>
      <c r="K1420" s="59" t="s">
        <v>587</v>
      </c>
      <c r="L1420" s="58" t="s">
        <v>4129</v>
      </c>
      <c r="M1420" s="48" t="s">
        <v>1</v>
      </c>
      <c r="N1420" s="60">
        <v>44260</v>
      </c>
      <c r="O1420" s="60">
        <v>44719</v>
      </c>
      <c r="P1420" s="60">
        <v>44834</v>
      </c>
      <c r="Q1420" s="130">
        <v>144599.10999999999</v>
      </c>
      <c r="R1420" s="79" t="e">
        <f>T1420/#REF!</f>
        <v>#REF!</v>
      </c>
      <c r="S1420" s="48" t="s">
        <v>226</v>
      </c>
      <c r="T1420" s="130">
        <v>144599.10999999999</v>
      </c>
    </row>
    <row r="1421" spans="2:20" s="11" customFormat="1" ht="164.25" customHeight="1" x14ac:dyDescent="0.2">
      <c r="B1421" s="350"/>
      <c r="C1421" s="351"/>
      <c r="D1421" s="355"/>
      <c r="E1421" s="235" t="s">
        <v>589</v>
      </c>
      <c r="F1421" s="59" t="s">
        <v>3761</v>
      </c>
      <c r="G1421" s="57" t="s">
        <v>915</v>
      </c>
      <c r="H1421" s="58" t="s">
        <v>4254</v>
      </c>
      <c r="I1421" s="48" t="s">
        <v>4253</v>
      </c>
      <c r="J1421" s="59" t="s">
        <v>1071</v>
      </c>
      <c r="K1421" s="59" t="s">
        <v>587</v>
      </c>
      <c r="L1421" s="58" t="s">
        <v>4255</v>
      </c>
      <c r="M1421" s="48" t="s">
        <v>30</v>
      </c>
      <c r="N1421" s="60">
        <v>44300</v>
      </c>
      <c r="O1421" s="60">
        <v>44097</v>
      </c>
      <c r="P1421" s="60">
        <v>44742</v>
      </c>
      <c r="Q1421" s="130">
        <v>80902.25</v>
      </c>
      <c r="R1421" s="79" t="e">
        <f>T1421/#REF!</f>
        <v>#REF!</v>
      </c>
      <c r="S1421" s="48" t="s">
        <v>226</v>
      </c>
      <c r="T1421" s="130">
        <v>80902.25</v>
      </c>
    </row>
    <row r="1422" spans="2:20" s="11" customFormat="1" ht="164.25" customHeight="1" x14ac:dyDescent="0.2">
      <c r="B1422" s="350"/>
      <c r="C1422" s="351"/>
      <c r="D1422" s="355"/>
      <c r="E1422" s="270" t="s">
        <v>589</v>
      </c>
      <c r="F1422" s="124" t="s">
        <v>4469</v>
      </c>
      <c r="G1422" s="117" t="s">
        <v>4891</v>
      </c>
      <c r="H1422" s="123" t="s">
        <v>4470</v>
      </c>
      <c r="I1422" s="118" t="s">
        <v>4467</v>
      </c>
      <c r="J1422" s="124" t="s">
        <v>1071</v>
      </c>
      <c r="K1422" s="124" t="s">
        <v>587</v>
      </c>
      <c r="L1422" s="123" t="s">
        <v>4472</v>
      </c>
      <c r="M1422" s="118" t="s">
        <v>55</v>
      </c>
      <c r="N1422" s="125">
        <v>44386</v>
      </c>
      <c r="O1422" s="125">
        <v>44388</v>
      </c>
      <c r="P1422" s="125">
        <v>44834</v>
      </c>
      <c r="Q1422" s="126">
        <v>164450</v>
      </c>
      <c r="R1422" s="79" t="e">
        <f>T1422/#REF!</f>
        <v>#REF!</v>
      </c>
      <c r="S1422" s="118" t="s">
        <v>226</v>
      </c>
      <c r="T1422" s="126">
        <v>164450</v>
      </c>
    </row>
    <row r="1423" spans="2:20" s="11" customFormat="1" ht="164.25" customHeight="1" thickBot="1" x14ac:dyDescent="0.25">
      <c r="B1423" s="350"/>
      <c r="C1423" s="351"/>
      <c r="D1423" s="355"/>
      <c r="E1423" s="271" t="s">
        <v>589</v>
      </c>
      <c r="F1423" s="272" t="s">
        <v>4469</v>
      </c>
      <c r="G1423" s="273" t="s">
        <v>4891</v>
      </c>
      <c r="H1423" s="274" t="s">
        <v>4471</v>
      </c>
      <c r="I1423" s="275" t="s">
        <v>4468</v>
      </c>
      <c r="J1423" s="272" t="s">
        <v>1071</v>
      </c>
      <c r="K1423" s="272" t="s">
        <v>587</v>
      </c>
      <c r="L1423" s="274" t="s">
        <v>4473</v>
      </c>
      <c r="M1423" s="275" t="s">
        <v>55</v>
      </c>
      <c r="N1423" s="276">
        <v>44386</v>
      </c>
      <c r="O1423" s="276">
        <v>44388</v>
      </c>
      <c r="P1423" s="276">
        <v>44834</v>
      </c>
      <c r="Q1423" s="277">
        <v>107922.3</v>
      </c>
      <c r="R1423" s="79" t="e">
        <f>T1423/#REF!</f>
        <v>#REF!</v>
      </c>
      <c r="S1423" s="275" t="s">
        <v>226</v>
      </c>
      <c r="T1423" s="277">
        <v>107922.3</v>
      </c>
    </row>
    <row r="1424" spans="2:20" s="11" customFormat="1" ht="42.75" customHeight="1" thickBot="1" x14ac:dyDescent="0.25">
      <c r="B1424" s="350"/>
      <c r="C1424" s="351"/>
      <c r="D1424" s="355"/>
      <c r="E1424" s="293" t="s">
        <v>587</v>
      </c>
      <c r="F1424" s="294"/>
      <c r="G1424" s="294"/>
      <c r="H1424" s="294"/>
      <c r="I1424" s="294"/>
      <c r="J1424" s="294"/>
      <c r="K1424" s="70">
        <f>COUNTA(K1373:K1423)</f>
        <v>51</v>
      </c>
      <c r="L1424" s="295"/>
      <c r="M1424" s="296"/>
      <c r="N1424" s="296"/>
      <c r="O1424" s="296"/>
      <c r="P1424" s="296"/>
      <c r="Q1424" s="72">
        <f>SUM(Q1373:Q1423)</f>
        <v>28174863.149999995</v>
      </c>
      <c r="R1424" s="278"/>
      <c r="S1424" s="278"/>
      <c r="T1424" s="155">
        <f>SUM(T1373:T1423)</f>
        <v>23556654.609999996</v>
      </c>
    </row>
    <row r="1425" spans="2:20" s="11" customFormat="1" ht="42.75" customHeight="1" thickBot="1" x14ac:dyDescent="0.25">
      <c r="B1425" s="350"/>
      <c r="C1425" s="352"/>
      <c r="D1425" s="302" t="s">
        <v>1400</v>
      </c>
      <c r="E1425" s="303"/>
      <c r="F1425" s="303"/>
      <c r="G1425" s="303"/>
      <c r="H1425" s="303"/>
      <c r="I1425" s="303"/>
      <c r="J1425" s="303"/>
      <c r="K1425" s="132">
        <f>K1424+K1315+K1362+K1372</f>
        <v>171</v>
      </c>
      <c r="L1425" s="310"/>
      <c r="M1425" s="311"/>
      <c r="N1425" s="311"/>
      <c r="O1425" s="311"/>
      <c r="P1425" s="311"/>
      <c r="Q1425" s="134">
        <f>Q1424+Q1315+Q1362+Q1372</f>
        <v>51343040.339999996</v>
      </c>
      <c r="R1425" s="307"/>
      <c r="S1425" s="308"/>
      <c r="T1425" s="133">
        <f>T1424+T1315+T1362+T1372</f>
        <v>42091196.369999997</v>
      </c>
    </row>
    <row r="1426" spans="2:20" s="24" customFormat="1" ht="237" customHeight="1" x14ac:dyDescent="0.2">
      <c r="B1426" s="350"/>
      <c r="C1426" s="351"/>
      <c r="D1426" s="290" t="s">
        <v>1401</v>
      </c>
      <c r="E1426" s="299" t="s">
        <v>548</v>
      </c>
      <c r="F1426" s="80" t="s">
        <v>549</v>
      </c>
      <c r="G1426" s="81" t="s">
        <v>284</v>
      </c>
      <c r="H1426" s="82" t="s">
        <v>550</v>
      </c>
      <c r="I1426" s="83" t="s">
        <v>546</v>
      </c>
      <c r="J1426" s="80" t="s">
        <v>2174</v>
      </c>
      <c r="K1426" s="80" t="s">
        <v>674</v>
      </c>
      <c r="L1426" s="82" t="s">
        <v>547</v>
      </c>
      <c r="M1426" s="76" t="s">
        <v>13</v>
      </c>
      <c r="N1426" s="145">
        <v>42551</v>
      </c>
      <c r="O1426" s="145">
        <v>42736</v>
      </c>
      <c r="P1426" s="145">
        <v>44196</v>
      </c>
      <c r="Q1426" s="86">
        <v>296607</v>
      </c>
      <c r="R1426" s="79">
        <v>0.8</v>
      </c>
      <c r="S1426" s="87" t="s">
        <v>226</v>
      </c>
      <c r="T1426" s="87">
        <v>237285.6</v>
      </c>
    </row>
    <row r="1427" spans="2:20" s="24" customFormat="1" ht="160.5" customHeight="1" x14ac:dyDescent="0.2">
      <c r="B1427" s="350"/>
      <c r="C1427" s="351"/>
      <c r="D1427" s="291"/>
      <c r="E1427" s="300"/>
      <c r="F1427" s="52" t="s">
        <v>549</v>
      </c>
      <c r="G1427" s="50" t="s">
        <v>702</v>
      </c>
      <c r="H1427" s="51" t="s">
        <v>675</v>
      </c>
      <c r="I1427" s="49" t="s">
        <v>655</v>
      </c>
      <c r="J1427" s="52" t="s">
        <v>2174</v>
      </c>
      <c r="K1427" s="52" t="s">
        <v>674</v>
      </c>
      <c r="L1427" s="51" t="s">
        <v>698</v>
      </c>
      <c r="M1427" s="49" t="s">
        <v>13</v>
      </c>
      <c r="N1427" s="53">
        <v>42788</v>
      </c>
      <c r="O1427" s="53">
        <v>42646</v>
      </c>
      <c r="P1427" s="53">
        <v>43646</v>
      </c>
      <c r="Q1427" s="91">
        <v>1721997.85</v>
      </c>
      <c r="R1427" s="55">
        <v>0.8</v>
      </c>
      <c r="S1427" s="54" t="s">
        <v>226</v>
      </c>
      <c r="T1427" s="54">
        <v>1377598.27</v>
      </c>
    </row>
    <row r="1428" spans="2:20" s="24" customFormat="1" ht="198" customHeight="1" x14ac:dyDescent="0.2">
      <c r="B1428" s="350"/>
      <c r="C1428" s="351"/>
      <c r="D1428" s="291"/>
      <c r="E1428" s="300"/>
      <c r="F1428" s="52" t="s">
        <v>549</v>
      </c>
      <c r="G1428" s="50" t="s">
        <v>701</v>
      </c>
      <c r="H1428" s="51" t="s">
        <v>676</v>
      </c>
      <c r="I1428" s="49" t="s">
        <v>656</v>
      </c>
      <c r="J1428" s="52" t="s">
        <v>2174</v>
      </c>
      <c r="K1428" s="52" t="s">
        <v>674</v>
      </c>
      <c r="L1428" s="51" t="s">
        <v>2985</v>
      </c>
      <c r="M1428" s="49" t="s">
        <v>13</v>
      </c>
      <c r="N1428" s="53">
        <v>42744</v>
      </c>
      <c r="O1428" s="53">
        <v>42766</v>
      </c>
      <c r="P1428" s="53">
        <v>43190</v>
      </c>
      <c r="Q1428" s="91">
        <v>201470.31</v>
      </c>
      <c r="R1428" s="55">
        <v>0.8</v>
      </c>
      <c r="S1428" s="54" t="s">
        <v>226</v>
      </c>
      <c r="T1428" s="54">
        <v>161176.25</v>
      </c>
    </row>
    <row r="1429" spans="2:20" s="24" customFormat="1" ht="184.5" customHeight="1" x14ac:dyDescent="0.2">
      <c r="B1429" s="350"/>
      <c r="C1429" s="351"/>
      <c r="D1429" s="291"/>
      <c r="E1429" s="300"/>
      <c r="F1429" s="52" t="s">
        <v>549</v>
      </c>
      <c r="G1429" s="50" t="s">
        <v>701</v>
      </c>
      <c r="H1429" s="51" t="s">
        <v>677</v>
      </c>
      <c r="I1429" s="49" t="s">
        <v>657</v>
      </c>
      <c r="J1429" s="52" t="s">
        <v>2174</v>
      </c>
      <c r="K1429" s="52" t="s">
        <v>674</v>
      </c>
      <c r="L1429" s="51" t="s">
        <v>699</v>
      </c>
      <c r="M1429" s="49" t="s">
        <v>13</v>
      </c>
      <c r="N1429" s="53">
        <v>42744</v>
      </c>
      <c r="O1429" s="53">
        <v>42491</v>
      </c>
      <c r="P1429" s="53">
        <v>43312</v>
      </c>
      <c r="Q1429" s="112">
        <v>105161.36</v>
      </c>
      <c r="R1429" s="55">
        <v>0.8</v>
      </c>
      <c r="S1429" s="54" t="s">
        <v>226</v>
      </c>
      <c r="T1429" s="54">
        <v>84129.09</v>
      </c>
    </row>
    <row r="1430" spans="2:20" s="24" customFormat="1" ht="252.75" customHeight="1" x14ac:dyDescent="0.2">
      <c r="B1430" s="350"/>
      <c r="C1430" s="351"/>
      <c r="D1430" s="291"/>
      <c r="E1430" s="300"/>
      <c r="F1430" s="52" t="s">
        <v>549</v>
      </c>
      <c r="G1430" s="50" t="s">
        <v>945</v>
      </c>
      <c r="H1430" s="51" t="s">
        <v>3466</v>
      </c>
      <c r="I1430" s="49" t="s">
        <v>658</v>
      </c>
      <c r="J1430" s="52" t="s">
        <v>2174</v>
      </c>
      <c r="K1430" s="52" t="s">
        <v>674</v>
      </c>
      <c r="L1430" s="51" t="s">
        <v>700</v>
      </c>
      <c r="M1430" s="49" t="s">
        <v>3561</v>
      </c>
      <c r="N1430" s="53">
        <v>42788</v>
      </c>
      <c r="O1430" s="53">
        <v>42831</v>
      </c>
      <c r="P1430" s="53">
        <v>45046</v>
      </c>
      <c r="Q1430" s="91">
        <v>2380842.9300000002</v>
      </c>
      <c r="R1430" s="55">
        <v>0.8</v>
      </c>
      <c r="S1430" s="54" t="s">
        <v>226</v>
      </c>
      <c r="T1430" s="54">
        <v>1904674.34</v>
      </c>
    </row>
    <row r="1431" spans="2:20" s="24" customFormat="1" ht="165.75" customHeight="1" x14ac:dyDescent="0.2">
      <c r="B1431" s="350"/>
      <c r="C1431" s="351"/>
      <c r="D1431" s="291"/>
      <c r="E1431" s="300"/>
      <c r="F1431" s="52" t="s">
        <v>549</v>
      </c>
      <c r="G1431" s="50" t="s">
        <v>1941</v>
      </c>
      <c r="H1431" s="51" t="s">
        <v>678</v>
      </c>
      <c r="I1431" s="49" t="s">
        <v>659</v>
      </c>
      <c r="J1431" s="52" t="s">
        <v>2174</v>
      </c>
      <c r="K1431" s="52" t="s">
        <v>674</v>
      </c>
      <c r="L1431" s="51" t="s">
        <v>709</v>
      </c>
      <c r="M1431" s="49" t="s">
        <v>15</v>
      </c>
      <c r="N1431" s="53">
        <v>42744</v>
      </c>
      <c r="O1431" s="53">
        <v>42979</v>
      </c>
      <c r="P1431" s="53">
        <v>44196</v>
      </c>
      <c r="Q1431" s="91">
        <v>327427.61</v>
      </c>
      <c r="R1431" s="55">
        <v>0.8</v>
      </c>
      <c r="S1431" s="54" t="s">
        <v>226</v>
      </c>
      <c r="T1431" s="54">
        <v>261942.09</v>
      </c>
    </row>
    <row r="1432" spans="2:20" s="24" customFormat="1" ht="129.75" customHeight="1" x14ac:dyDescent="0.2">
      <c r="B1432" s="350"/>
      <c r="C1432" s="351"/>
      <c r="D1432" s="291"/>
      <c r="E1432" s="300"/>
      <c r="F1432" s="52" t="s">
        <v>549</v>
      </c>
      <c r="G1432" s="50" t="s">
        <v>1811</v>
      </c>
      <c r="H1432" s="51" t="s">
        <v>679</v>
      </c>
      <c r="I1432" s="49" t="s">
        <v>660</v>
      </c>
      <c r="J1432" s="52" t="s">
        <v>2174</v>
      </c>
      <c r="K1432" s="52" t="s">
        <v>674</v>
      </c>
      <c r="L1432" s="51" t="s">
        <v>710</v>
      </c>
      <c r="M1432" s="49" t="s">
        <v>303</v>
      </c>
      <c r="N1432" s="53">
        <v>42744</v>
      </c>
      <c r="O1432" s="53">
        <v>42773</v>
      </c>
      <c r="P1432" s="53">
        <v>45291</v>
      </c>
      <c r="Q1432" s="91">
        <v>1461162.01</v>
      </c>
      <c r="R1432" s="55">
        <v>0.8</v>
      </c>
      <c r="S1432" s="54" t="s">
        <v>226</v>
      </c>
      <c r="T1432" s="54">
        <v>1168929.6000000001</v>
      </c>
    </row>
    <row r="1433" spans="2:20" s="24" customFormat="1" ht="114" customHeight="1" x14ac:dyDescent="0.2">
      <c r="B1433" s="350"/>
      <c r="C1433" s="351"/>
      <c r="D1433" s="291"/>
      <c r="E1433" s="300"/>
      <c r="F1433" s="52" t="s">
        <v>549</v>
      </c>
      <c r="G1433" s="50" t="s">
        <v>1811</v>
      </c>
      <c r="H1433" s="51" t="s">
        <v>680</v>
      </c>
      <c r="I1433" s="49" t="s">
        <v>661</v>
      </c>
      <c r="J1433" s="52" t="s">
        <v>2174</v>
      </c>
      <c r="K1433" s="52" t="s">
        <v>674</v>
      </c>
      <c r="L1433" s="51" t="s">
        <v>711</v>
      </c>
      <c r="M1433" s="49"/>
      <c r="N1433" s="53">
        <v>42744</v>
      </c>
      <c r="O1433" s="53">
        <v>42773</v>
      </c>
      <c r="P1433" s="53">
        <v>43892</v>
      </c>
      <c r="Q1433" s="91">
        <v>159432.95000000001</v>
      </c>
      <c r="R1433" s="55">
        <v>0.8</v>
      </c>
      <c r="S1433" s="54" t="s">
        <v>226</v>
      </c>
      <c r="T1433" s="54">
        <v>127546.35</v>
      </c>
    </row>
    <row r="1434" spans="2:20" s="24" customFormat="1" ht="180" customHeight="1" x14ac:dyDescent="0.2">
      <c r="B1434" s="350"/>
      <c r="C1434" s="351"/>
      <c r="D1434" s="291"/>
      <c r="E1434" s="300"/>
      <c r="F1434" s="52" t="s">
        <v>549</v>
      </c>
      <c r="G1434" s="50" t="s">
        <v>554</v>
      </c>
      <c r="H1434" s="51" t="s">
        <v>681</v>
      </c>
      <c r="I1434" s="49" t="s">
        <v>662</v>
      </c>
      <c r="J1434" s="52" t="s">
        <v>2174</v>
      </c>
      <c r="K1434" s="52" t="s">
        <v>674</v>
      </c>
      <c r="L1434" s="51" t="s">
        <v>712</v>
      </c>
      <c r="M1434" s="49" t="s">
        <v>836</v>
      </c>
      <c r="N1434" s="53">
        <v>42788</v>
      </c>
      <c r="O1434" s="53">
        <v>42339</v>
      </c>
      <c r="P1434" s="53">
        <v>44926</v>
      </c>
      <c r="Q1434" s="91">
        <v>1756896.16</v>
      </c>
      <c r="R1434" s="55">
        <v>0.8</v>
      </c>
      <c r="S1434" s="54" t="s">
        <v>226</v>
      </c>
      <c r="T1434" s="54">
        <v>1405516.93</v>
      </c>
    </row>
    <row r="1435" spans="2:20" s="24" customFormat="1" ht="286.5" customHeight="1" x14ac:dyDescent="0.2">
      <c r="B1435" s="350"/>
      <c r="C1435" s="351"/>
      <c r="D1435" s="291"/>
      <c r="E1435" s="300"/>
      <c r="F1435" s="52" t="s">
        <v>549</v>
      </c>
      <c r="G1435" s="50" t="s">
        <v>703</v>
      </c>
      <c r="H1435" s="51" t="s">
        <v>682</v>
      </c>
      <c r="I1435" s="49" t="s">
        <v>663</v>
      </c>
      <c r="J1435" s="52" t="s">
        <v>2174</v>
      </c>
      <c r="K1435" s="52" t="s">
        <v>674</v>
      </c>
      <c r="L1435" s="51" t="s">
        <v>713</v>
      </c>
      <c r="M1435" s="49" t="s">
        <v>55</v>
      </c>
      <c r="N1435" s="53">
        <v>42744</v>
      </c>
      <c r="O1435" s="53">
        <v>42941</v>
      </c>
      <c r="P1435" s="53">
        <v>43490</v>
      </c>
      <c r="Q1435" s="91">
        <v>115146.78</v>
      </c>
      <c r="R1435" s="55">
        <v>0.8</v>
      </c>
      <c r="S1435" s="54" t="s">
        <v>226</v>
      </c>
      <c r="T1435" s="54">
        <v>92117.42</v>
      </c>
    </row>
    <row r="1436" spans="2:20" s="24" customFormat="1" ht="209.25" customHeight="1" x14ac:dyDescent="0.2">
      <c r="B1436" s="350"/>
      <c r="C1436" s="351"/>
      <c r="D1436" s="291"/>
      <c r="E1436" s="300"/>
      <c r="F1436" s="52" t="s">
        <v>549</v>
      </c>
      <c r="G1436" s="50" t="s">
        <v>704</v>
      </c>
      <c r="H1436" s="51" t="s">
        <v>683</v>
      </c>
      <c r="I1436" s="49" t="s">
        <v>664</v>
      </c>
      <c r="J1436" s="52" t="s">
        <v>2174</v>
      </c>
      <c r="K1436" s="52" t="s">
        <v>674</v>
      </c>
      <c r="L1436" s="51" t="s">
        <v>717</v>
      </c>
      <c r="M1436" s="49" t="s">
        <v>16</v>
      </c>
      <c r="N1436" s="53">
        <v>42744</v>
      </c>
      <c r="O1436" s="53">
        <v>42906</v>
      </c>
      <c r="P1436" s="53">
        <v>43061</v>
      </c>
      <c r="Q1436" s="91">
        <v>49918.69</v>
      </c>
      <c r="R1436" s="55">
        <v>0.8</v>
      </c>
      <c r="S1436" s="54" t="s">
        <v>226</v>
      </c>
      <c r="T1436" s="54">
        <v>39934.949999999997</v>
      </c>
    </row>
    <row r="1437" spans="2:20" s="24" customFormat="1" ht="207.75" customHeight="1" x14ac:dyDescent="0.2">
      <c r="B1437" s="350"/>
      <c r="C1437" s="351"/>
      <c r="D1437" s="291"/>
      <c r="E1437" s="300"/>
      <c r="F1437" s="52" t="s">
        <v>549</v>
      </c>
      <c r="G1437" s="50" t="s">
        <v>705</v>
      </c>
      <c r="H1437" s="51" t="s">
        <v>684</v>
      </c>
      <c r="I1437" s="49" t="s">
        <v>665</v>
      </c>
      <c r="J1437" s="52" t="s">
        <v>2174</v>
      </c>
      <c r="K1437" s="52" t="s">
        <v>674</v>
      </c>
      <c r="L1437" s="51" t="s">
        <v>717</v>
      </c>
      <c r="M1437" s="49" t="s">
        <v>7</v>
      </c>
      <c r="N1437" s="53">
        <v>42744</v>
      </c>
      <c r="O1437" s="53">
        <v>43041</v>
      </c>
      <c r="P1437" s="53">
        <v>43404</v>
      </c>
      <c r="Q1437" s="91">
        <v>44566.59</v>
      </c>
      <c r="R1437" s="55">
        <v>0.8</v>
      </c>
      <c r="S1437" s="54" t="s">
        <v>226</v>
      </c>
      <c r="T1437" s="54">
        <v>35653.269999999997</v>
      </c>
    </row>
    <row r="1438" spans="2:20" s="24" customFormat="1" ht="181.5" customHeight="1" x14ac:dyDescent="0.2">
      <c r="B1438" s="350"/>
      <c r="C1438" s="351"/>
      <c r="D1438" s="291"/>
      <c r="E1438" s="300"/>
      <c r="F1438" s="52" t="s">
        <v>549</v>
      </c>
      <c r="G1438" s="50" t="s">
        <v>706</v>
      </c>
      <c r="H1438" s="51" t="s">
        <v>685</v>
      </c>
      <c r="I1438" s="49" t="s">
        <v>666</v>
      </c>
      <c r="J1438" s="52" t="s">
        <v>2174</v>
      </c>
      <c r="K1438" s="52" t="s">
        <v>674</v>
      </c>
      <c r="L1438" s="51" t="s">
        <v>717</v>
      </c>
      <c r="M1438" s="49" t="s">
        <v>19</v>
      </c>
      <c r="N1438" s="53">
        <v>42744</v>
      </c>
      <c r="O1438" s="53">
        <v>42823</v>
      </c>
      <c r="P1438" s="53">
        <v>43061</v>
      </c>
      <c r="Q1438" s="91">
        <v>48400.5</v>
      </c>
      <c r="R1438" s="55">
        <v>0.8</v>
      </c>
      <c r="S1438" s="54" t="s">
        <v>226</v>
      </c>
      <c r="T1438" s="54">
        <v>38720.400000000001</v>
      </c>
    </row>
    <row r="1439" spans="2:20" s="24" customFormat="1" ht="195" customHeight="1" x14ac:dyDescent="0.2">
      <c r="B1439" s="350"/>
      <c r="C1439" s="351"/>
      <c r="D1439" s="291"/>
      <c r="E1439" s="300"/>
      <c r="F1439" s="52" t="s">
        <v>549</v>
      </c>
      <c r="G1439" s="50" t="s">
        <v>707</v>
      </c>
      <c r="H1439" s="51" t="s">
        <v>686</v>
      </c>
      <c r="I1439" s="49" t="s">
        <v>667</v>
      </c>
      <c r="J1439" s="52" t="s">
        <v>2174</v>
      </c>
      <c r="K1439" s="52" t="s">
        <v>674</v>
      </c>
      <c r="L1439" s="51" t="s">
        <v>717</v>
      </c>
      <c r="M1439" s="49" t="s">
        <v>15</v>
      </c>
      <c r="N1439" s="53">
        <v>42744</v>
      </c>
      <c r="O1439" s="53">
        <v>42884</v>
      </c>
      <c r="P1439" s="53">
        <v>43465</v>
      </c>
      <c r="Q1439" s="91">
        <v>92004</v>
      </c>
      <c r="R1439" s="55">
        <v>0.8</v>
      </c>
      <c r="S1439" s="54" t="s">
        <v>226</v>
      </c>
      <c r="T1439" s="54">
        <v>73603.199999999997</v>
      </c>
    </row>
    <row r="1440" spans="2:20" s="24" customFormat="1" ht="196.5" customHeight="1" x14ac:dyDescent="0.2">
      <c r="B1440" s="350"/>
      <c r="C1440" s="351"/>
      <c r="D1440" s="291"/>
      <c r="E1440" s="300"/>
      <c r="F1440" s="52" t="s">
        <v>549</v>
      </c>
      <c r="G1440" s="50" t="s">
        <v>708</v>
      </c>
      <c r="H1440" s="51" t="s">
        <v>687</v>
      </c>
      <c r="I1440" s="49" t="s">
        <v>668</v>
      </c>
      <c r="J1440" s="52" t="s">
        <v>2174</v>
      </c>
      <c r="K1440" s="52" t="s">
        <v>674</v>
      </c>
      <c r="L1440" s="51" t="s">
        <v>717</v>
      </c>
      <c r="M1440" s="49" t="s">
        <v>177</v>
      </c>
      <c r="N1440" s="53">
        <v>42744</v>
      </c>
      <c r="O1440" s="53">
        <v>42894</v>
      </c>
      <c r="P1440" s="53">
        <v>43404</v>
      </c>
      <c r="Q1440" s="91">
        <v>51659.75</v>
      </c>
      <c r="R1440" s="55">
        <v>0.8</v>
      </c>
      <c r="S1440" s="54" t="s">
        <v>226</v>
      </c>
      <c r="T1440" s="54">
        <v>41327.800000000003</v>
      </c>
    </row>
    <row r="1441" spans="2:20" s="24" customFormat="1" ht="250.5" customHeight="1" x14ac:dyDescent="0.2">
      <c r="B1441" s="350"/>
      <c r="C1441" s="351"/>
      <c r="D1441" s="291"/>
      <c r="E1441" s="300"/>
      <c r="F1441" s="52" t="s">
        <v>549</v>
      </c>
      <c r="G1441" s="50" t="s">
        <v>1942</v>
      </c>
      <c r="H1441" s="51" t="s">
        <v>688</v>
      </c>
      <c r="I1441" s="49" t="s">
        <v>669</v>
      </c>
      <c r="J1441" s="52" t="s">
        <v>2174</v>
      </c>
      <c r="K1441" s="52" t="s">
        <v>674</v>
      </c>
      <c r="L1441" s="51" t="s">
        <v>718</v>
      </c>
      <c r="M1441" s="49" t="s">
        <v>22</v>
      </c>
      <c r="N1441" s="53">
        <v>42744</v>
      </c>
      <c r="O1441" s="53">
        <v>42167</v>
      </c>
      <c r="P1441" s="53">
        <v>43555</v>
      </c>
      <c r="Q1441" s="91">
        <v>457548.96</v>
      </c>
      <c r="R1441" s="55">
        <v>0.8</v>
      </c>
      <c r="S1441" s="54" t="s">
        <v>226</v>
      </c>
      <c r="T1441" s="54">
        <v>366039.17</v>
      </c>
    </row>
    <row r="1442" spans="2:20" s="24" customFormat="1" ht="246" customHeight="1" x14ac:dyDescent="0.2">
      <c r="B1442" s="350"/>
      <c r="C1442" s="351"/>
      <c r="D1442" s="291"/>
      <c r="E1442" s="300"/>
      <c r="F1442" s="52" t="s">
        <v>549</v>
      </c>
      <c r="G1442" s="50" t="s">
        <v>721</v>
      </c>
      <c r="H1442" s="51" t="s">
        <v>689</v>
      </c>
      <c r="I1442" s="49" t="s">
        <v>670</v>
      </c>
      <c r="J1442" s="52" t="s">
        <v>2174</v>
      </c>
      <c r="K1442" s="52" t="s">
        <v>674</v>
      </c>
      <c r="L1442" s="51" t="s">
        <v>714</v>
      </c>
      <c r="M1442" s="49" t="s">
        <v>15</v>
      </c>
      <c r="N1442" s="53">
        <v>42744</v>
      </c>
      <c r="O1442" s="53">
        <v>42927</v>
      </c>
      <c r="P1442" s="53">
        <v>43266</v>
      </c>
      <c r="Q1442" s="91">
        <v>36667.53</v>
      </c>
      <c r="R1442" s="55">
        <v>0.8</v>
      </c>
      <c r="S1442" s="54" t="s">
        <v>226</v>
      </c>
      <c r="T1442" s="54">
        <v>29334.02</v>
      </c>
    </row>
    <row r="1443" spans="2:20" s="24" customFormat="1" ht="241.5" customHeight="1" x14ac:dyDescent="0.2">
      <c r="B1443" s="350"/>
      <c r="C1443" s="351"/>
      <c r="D1443" s="291"/>
      <c r="E1443" s="300"/>
      <c r="F1443" s="52" t="s">
        <v>549</v>
      </c>
      <c r="G1443" s="50" t="s">
        <v>720</v>
      </c>
      <c r="H1443" s="51" t="s">
        <v>690</v>
      </c>
      <c r="I1443" s="49" t="s">
        <v>671</v>
      </c>
      <c r="J1443" s="52" t="s">
        <v>2174</v>
      </c>
      <c r="K1443" s="52" t="s">
        <v>674</v>
      </c>
      <c r="L1443" s="51" t="s">
        <v>715</v>
      </c>
      <c r="M1443" s="49" t="s">
        <v>7</v>
      </c>
      <c r="N1443" s="53">
        <v>42744</v>
      </c>
      <c r="O1443" s="53">
        <v>42701</v>
      </c>
      <c r="P1443" s="53">
        <v>43351</v>
      </c>
      <c r="Q1443" s="91">
        <v>43050</v>
      </c>
      <c r="R1443" s="55">
        <v>0.8</v>
      </c>
      <c r="S1443" s="54" t="s">
        <v>226</v>
      </c>
      <c r="T1443" s="54">
        <v>34440</v>
      </c>
    </row>
    <row r="1444" spans="2:20" s="24" customFormat="1" ht="234.75" customHeight="1" x14ac:dyDescent="0.2">
      <c r="B1444" s="350"/>
      <c r="C1444" s="351"/>
      <c r="D1444" s="291"/>
      <c r="E1444" s="300"/>
      <c r="F1444" s="52" t="s">
        <v>549</v>
      </c>
      <c r="G1444" s="50" t="s">
        <v>1812</v>
      </c>
      <c r="H1444" s="51" t="s">
        <v>691</v>
      </c>
      <c r="I1444" s="49" t="s">
        <v>672</v>
      </c>
      <c r="J1444" s="52" t="s">
        <v>2174</v>
      </c>
      <c r="K1444" s="52" t="s">
        <v>674</v>
      </c>
      <c r="L1444" s="51" t="s">
        <v>716</v>
      </c>
      <c r="M1444" s="49" t="s">
        <v>13</v>
      </c>
      <c r="N1444" s="53">
        <v>42744</v>
      </c>
      <c r="O1444" s="53">
        <v>42887</v>
      </c>
      <c r="P1444" s="53">
        <v>44834</v>
      </c>
      <c r="Q1444" s="91">
        <v>458303.95</v>
      </c>
      <c r="R1444" s="55">
        <v>0.8</v>
      </c>
      <c r="S1444" s="54" t="s">
        <v>226</v>
      </c>
      <c r="T1444" s="54">
        <v>366643.16</v>
      </c>
    </row>
    <row r="1445" spans="2:20" s="24" customFormat="1" ht="201.75" customHeight="1" x14ac:dyDescent="0.2">
      <c r="B1445" s="350"/>
      <c r="C1445" s="351"/>
      <c r="D1445" s="291"/>
      <c r="E1445" s="300"/>
      <c r="F1445" s="52" t="s">
        <v>549</v>
      </c>
      <c r="G1445" s="50" t="s">
        <v>719</v>
      </c>
      <c r="H1445" s="51" t="s">
        <v>692</v>
      </c>
      <c r="I1445" s="49" t="s">
        <v>673</v>
      </c>
      <c r="J1445" s="52" t="s">
        <v>2174</v>
      </c>
      <c r="K1445" s="52" t="s">
        <v>674</v>
      </c>
      <c r="L1445" s="51" t="s">
        <v>2986</v>
      </c>
      <c r="M1445" s="49" t="s">
        <v>27</v>
      </c>
      <c r="N1445" s="53">
        <v>42744</v>
      </c>
      <c r="O1445" s="53">
        <v>42856</v>
      </c>
      <c r="P1445" s="53">
        <v>43738</v>
      </c>
      <c r="Q1445" s="91">
        <v>338368.85</v>
      </c>
      <c r="R1445" s="55">
        <v>0.8</v>
      </c>
      <c r="S1445" s="54" t="s">
        <v>226</v>
      </c>
      <c r="T1445" s="54">
        <v>270695.08</v>
      </c>
    </row>
    <row r="1446" spans="2:20" s="24" customFormat="1" ht="165.75" x14ac:dyDescent="0.2">
      <c r="B1446" s="350"/>
      <c r="C1446" s="351"/>
      <c r="D1446" s="291"/>
      <c r="E1446" s="300"/>
      <c r="F1446" s="49" t="s">
        <v>841</v>
      </c>
      <c r="G1446" s="50" t="s">
        <v>702</v>
      </c>
      <c r="H1446" s="51" t="s">
        <v>842</v>
      </c>
      <c r="I1446" s="49" t="s">
        <v>846</v>
      </c>
      <c r="J1446" s="52" t="s">
        <v>2174</v>
      </c>
      <c r="K1446" s="52" t="s">
        <v>674</v>
      </c>
      <c r="L1446" s="51" t="s">
        <v>849</v>
      </c>
      <c r="M1446" s="49" t="s">
        <v>13</v>
      </c>
      <c r="N1446" s="53">
        <v>42859</v>
      </c>
      <c r="O1446" s="53">
        <v>42795</v>
      </c>
      <c r="P1446" s="53">
        <v>43677</v>
      </c>
      <c r="Q1446" s="91">
        <v>971470.18</v>
      </c>
      <c r="R1446" s="55">
        <v>0.8</v>
      </c>
      <c r="S1446" s="54" t="s">
        <v>226</v>
      </c>
      <c r="T1446" s="54">
        <v>777176.15</v>
      </c>
    </row>
    <row r="1447" spans="2:20" s="24" customFormat="1" ht="192.75" customHeight="1" x14ac:dyDescent="0.2">
      <c r="B1447" s="350"/>
      <c r="C1447" s="351"/>
      <c r="D1447" s="291"/>
      <c r="E1447" s="300"/>
      <c r="F1447" s="49" t="s">
        <v>841</v>
      </c>
      <c r="G1447" s="50" t="s">
        <v>284</v>
      </c>
      <c r="H1447" s="51" t="s">
        <v>843</v>
      </c>
      <c r="I1447" s="49" t="s">
        <v>847</v>
      </c>
      <c r="J1447" s="52" t="s">
        <v>2174</v>
      </c>
      <c r="K1447" s="52" t="s">
        <v>674</v>
      </c>
      <c r="L1447" s="51" t="s">
        <v>850</v>
      </c>
      <c r="M1447" s="49" t="s">
        <v>13</v>
      </c>
      <c r="N1447" s="53">
        <v>42859</v>
      </c>
      <c r="O1447" s="53">
        <v>42675</v>
      </c>
      <c r="P1447" s="53">
        <v>44926</v>
      </c>
      <c r="Q1447" s="91">
        <v>631585.61</v>
      </c>
      <c r="R1447" s="55">
        <v>0.8</v>
      </c>
      <c r="S1447" s="54" t="s">
        <v>226</v>
      </c>
      <c r="T1447" s="54">
        <v>505268.47999999998</v>
      </c>
    </row>
    <row r="1448" spans="2:20" s="24" customFormat="1" ht="177.75" customHeight="1" x14ac:dyDescent="0.2">
      <c r="B1448" s="350"/>
      <c r="C1448" s="351"/>
      <c r="D1448" s="291"/>
      <c r="E1448" s="300"/>
      <c r="F1448" s="49" t="s">
        <v>841</v>
      </c>
      <c r="G1448" s="50" t="s">
        <v>944</v>
      </c>
      <c r="H1448" s="51" t="s">
        <v>844</v>
      </c>
      <c r="I1448" s="49" t="s">
        <v>848</v>
      </c>
      <c r="J1448" s="52" t="s">
        <v>2174</v>
      </c>
      <c r="K1448" s="52" t="s">
        <v>674</v>
      </c>
      <c r="L1448" s="51" t="s">
        <v>852</v>
      </c>
      <c r="M1448" s="49" t="s">
        <v>4</v>
      </c>
      <c r="N1448" s="53">
        <v>42859</v>
      </c>
      <c r="O1448" s="53">
        <v>42828</v>
      </c>
      <c r="P1448" s="53">
        <v>43392</v>
      </c>
      <c r="Q1448" s="112">
        <v>37378.47</v>
      </c>
      <c r="R1448" s="55">
        <v>0.8</v>
      </c>
      <c r="S1448" s="54" t="s">
        <v>226</v>
      </c>
      <c r="T1448" s="54">
        <v>29902.78</v>
      </c>
    </row>
    <row r="1449" spans="2:20" s="24" customFormat="1" ht="89.25" customHeight="1" x14ac:dyDescent="0.2">
      <c r="B1449" s="350"/>
      <c r="C1449" s="351"/>
      <c r="D1449" s="291"/>
      <c r="E1449" s="300"/>
      <c r="F1449" s="49" t="s">
        <v>841</v>
      </c>
      <c r="G1449" s="50" t="s">
        <v>916</v>
      </c>
      <c r="H1449" s="51" t="s">
        <v>845</v>
      </c>
      <c r="I1449" s="49" t="s">
        <v>851</v>
      </c>
      <c r="J1449" s="52" t="s">
        <v>2174</v>
      </c>
      <c r="K1449" s="52" t="s">
        <v>674</v>
      </c>
      <c r="L1449" s="51" t="s">
        <v>853</v>
      </c>
      <c r="M1449" s="49" t="s">
        <v>792</v>
      </c>
      <c r="N1449" s="53">
        <v>42859</v>
      </c>
      <c r="O1449" s="53">
        <v>42763</v>
      </c>
      <c r="P1449" s="53">
        <v>43100</v>
      </c>
      <c r="Q1449" s="91">
        <v>184028.91</v>
      </c>
      <c r="R1449" s="55">
        <v>0.8</v>
      </c>
      <c r="S1449" s="54" t="s">
        <v>226</v>
      </c>
      <c r="T1449" s="54">
        <v>147223.12</v>
      </c>
    </row>
    <row r="1450" spans="2:20" s="24" customFormat="1" ht="89.25" customHeight="1" x14ac:dyDescent="0.2">
      <c r="B1450" s="350"/>
      <c r="C1450" s="352"/>
      <c r="D1450" s="291"/>
      <c r="E1450" s="300"/>
      <c r="F1450" s="49" t="s">
        <v>4589</v>
      </c>
      <c r="G1450" s="50" t="s">
        <v>5042</v>
      </c>
      <c r="H1450" s="51" t="s">
        <v>4725</v>
      </c>
      <c r="I1450" s="49" t="s">
        <v>4711</v>
      </c>
      <c r="J1450" s="52" t="s">
        <v>2174</v>
      </c>
      <c r="K1450" s="52" t="s">
        <v>674</v>
      </c>
      <c r="L1450" s="51" t="s">
        <v>4726</v>
      </c>
      <c r="M1450" s="49" t="s">
        <v>4727</v>
      </c>
      <c r="N1450" s="53">
        <v>44796</v>
      </c>
      <c r="O1450" s="53">
        <v>44228</v>
      </c>
      <c r="P1450" s="53">
        <v>45107</v>
      </c>
      <c r="Q1450" s="91">
        <v>384967.43</v>
      </c>
      <c r="R1450" s="55">
        <v>0.8</v>
      </c>
      <c r="S1450" s="54" t="s">
        <v>226</v>
      </c>
      <c r="T1450" s="54">
        <v>307973.98</v>
      </c>
    </row>
    <row r="1451" spans="2:20" s="24" customFormat="1" ht="89.25" customHeight="1" x14ac:dyDescent="0.2">
      <c r="B1451" s="350"/>
      <c r="C1451" s="352"/>
      <c r="D1451" s="291"/>
      <c r="E1451" s="300"/>
      <c r="F1451" s="49" t="s">
        <v>4589</v>
      </c>
      <c r="G1451" s="50" t="s">
        <v>701</v>
      </c>
      <c r="H1451" s="51" t="s">
        <v>4590</v>
      </c>
      <c r="I1451" s="49" t="s">
        <v>4585</v>
      </c>
      <c r="J1451" s="52" t="s">
        <v>2174</v>
      </c>
      <c r="K1451" s="52" t="s">
        <v>674</v>
      </c>
      <c r="L1451" s="51" t="s">
        <v>4594</v>
      </c>
      <c r="M1451" s="49" t="s">
        <v>13</v>
      </c>
      <c r="N1451" s="53">
        <v>44463</v>
      </c>
      <c r="O1451" s="53">
        <v>44377</v>
      </c>
      <c r="P1451" s="53">
        <v>45107</v>
      </c>
      <c r="Q1451" s="54">
        <v>251178.22</v>
      </c>
      <c r="R1451" s="55">
        <v>0.8</v>
      </c>
      <c r="S1451" s="54" t="s">
        <v>226</v>
      </c>
      <c r="T1451" s="54">
        <v>200942.58</v>
      </c>
    </row>
    <row r="1452" spans="2:20" s="24" customFormat="1" ht="89.25" customHeight="1" x14ac:dyDescent="0.2">
      <c r="B1452" s="350"/>
      <c r="C1452" s="352"/>
      <c r="D1452" s="291"/>
      <c r="E1452" s="300"/>
      <c r="F1452" s="49" t="s">
        <v>4589</v>
      </c>
      <c r="G1452" s="50" t="s">
        <v>719</v>
      </c>
      <c r="H1452" s="51" t="s">
        <v>4591</v>
      </c>
      <c r="I1452" s="49" t="s">
        <v>4586</v>
      </c>
      <c r="J1452" s="52" t="s">
        <v>2174</v>
      </c>
      <c r="K1452" s="52" t="s">
        <v>674</v>
      </c>
      <c r="L1452" s="51" t="s">
        <v>4836</v>
      </c>
      <c r="M1452" s="49" t="s">
        <v>27</v>
      </c>
      <c r="N1452" s="53">
        <v>44463</v>
      </c>
      <c r="O1452" s="53">
        <v>44515</v>
      </c>
      <c r="P1452" s="53">
        <v>45092</v>
      </c>
      <c r="Q1452" s="54">
        <v>77439.38</v>
      </c>
      <c r="R1452" s="55">
        <v>0.8</v>
      </c>
      <c r="S1452" s="54" t="s">
        <v>226</v>
      </c>
      <c r="T1452" s="54">
        <v>61951.519999999997</v>
      </c>
    </row>
    <row r="1453" spans="2:20" s="24" customFormat="1" ht="89.25" customHeight="1" x14ac:dyDescent="0.2">
      <c r="B1453" s="350"/>
      <c r="C1453" s="352"/>
      <c r="D1453" s="291"/>
      <c r="E1453" s="300"/>
      <c r="F1453" s="49" t="s">
        <v>4589</v>
      </c>
      <c r="G1453" s="50" t="s">
        <v>1941</v>
      </c>
      <c r="H1453" s="51" t="s">
        <v>4592</v>
      </c>
      <c r="I1453" s="49" t="s">
        <v>4587</v>
      </c>
      <c r="J1453" s="52" t="s">
        <v>2174</v>
      </c>
      <c r="K1453" s="52" t="s">
        <v>674</v>
      </c>
      <c r="L1453" s="51" t="s">
        <v>4595</v>
      </c>
      <c r="M1453" s="49" t="s">
        <v>15</v>
      </c>
      <c r="N1453" s="53">
        <v>44463</v>
      </c>
      <c r="O1453" s="53">
        <v>44378</v>
      </c>
      <c r="P1453" s="53">
        <v>45107</v>
      </c>
      <c r="Q1453" s="54">
        <v>458840.05</v>
      </c>
      <c r="R1453" s="55">
        <v>0.8</v>
      </c>
      <c r="S1453" s="54" t="s">
        <v>226</v>
      </c>
      <c r="T1453" s="54">
        <v>367072.04</v>
      </c>
    </row>
    <row r="1454" spans="2:20" s="24" customFormat="1" ht="89.25" customHeight="1" x14ac:dyDescent="0.2">
      <c r="B1454" s="350"/>
      <c r="C1454" s="352"/>
      <c r="D1454" s="291"/>
      <c r="E1454" s="300"/>
      <c r="F1454" s="48" t="s">
        <v>4589</v>
      </c>
      <c r="G1454" s="57" t="s">
        <v>557</v>
      </c>
      <c r="H1454" s="58" t="s">
        <v>4728</v>
      </c>
      <c r="I1454" s="48" t="s">
        <v>4712</v>
      </c>
      <c r="J1454" s="59"/>
      <c r="K1454" s="59" t="s">
        <v>674</v>
      </c>
      <c r="L1454" s="58" t="s">
        <v>4729</v>
      </c>
      <c r="M1454" s="48" t="s">
        <v>7</v>
      </c>
      <c r="N1454" s="60">
        <v>44796</v>
      </c>
      <c r="O1454" s="60">
        <v>44145</v>
      </c>
      <c r="P1454" s="60">
        <v>45107</v>
      </c>
      <c r="Q1454" s="61">
        <v>143086.01999999999</v>
      </c>
      <c r="R1454" s="62">
        <v>0.8</v>
      </c>
      <c r="S1454" s="61" t="s">
        <v>226</v>
      </c>
      <c r="T1454" s="61">
        <v>114468.82</v>
      </c>
    </row>
    <row r="1455" spans="2:20" s="24" customFormat="1" ht="89.25" customHeight="1" thickBot="1" x14ac:dyDescent="0.25">
      <c r="B1455" s="350"/>
      <c r="C1455" s="352"/>
      <c r="D1455" s="291"/>
      <c r="E1455" s="301"/>
      <c r="F1455" s="63" t="s">
        <v>4589</v>
      </c>
      <c r="G1455" s="64" t="s">
        <v>4888</v>
      </c>
      <c r="H1455" s="65" t="s">
        <v>4593</v>
      </c>
      <c r="I1455" s="63" t="s">
        <v>4588</v>
      </c>
      <c r="J1455" s="66" t="s">
        <v>2174</v>
      </c>
      <c r="K1455" s="66" t="s">
        <v>674</v>
      </c>
      <c r="L1455" s="65" t="s">
        <v>4596</v>
      </c>
      <c r="M1455" s="63" t="s">
        <v>22</v>
      </c>
      <c r="N1455" s="67">
        <v>44463</v>
      </c>
      <c r="O1455" s="67">
        <v>44487</v>
      </c>
      <c r="P1455" s="67">
        <v>44868</v>
      </c>
      <c r="Q1455" s="68">
        <v>166922.26</v>
      </c>
      <c r="R1455" s="69">
        <v>0.8</v>
      </c>
      <c r="S1455" s="68" t="s">
        <v>226</v>
      </c>
      <c r="T1455" s="68">
        <v>133537.81</v>
      </c>
    </row>
    <row r="1456" spans="2:20" s="11" customFormat="1" ht="42.75" customHeight="1" thickBot="1" x14ac:dyDescent="0.25">
      <c r="B1456" s="350"/>
      <c r="C1456" s="352"/>
      <c r="D1456" s="291"/>
      <c r="E1456" s="293" t="s">
        <v>674</v>
      </c>
      <c r="F1456" s="294"/>
      <c r="G1456" s="294"/>
      <c r="H1456" s="294"/>
      <c r="I1456" s="294"/>
      <c r="J1456" s="294"/>
      <c r="K1456" s="70">
        <f>COUNTA(K1426:K1455)</f>
        <v>30</v>
      </c>
      <c r="L1456" s="295"/>
      <c r="M1456" s="296"/>
      <c r="N1456" s="296"/>
      <c r="O1456" s="296"/>
      <c r="P1456" s="296"/>
      <c r="Q1456" s="72">
        <f>SUM(Q1426:Q1455)</f>
        <v>13453530.309999999</v>
      </c>
      <c r="R1456" s="297"/>
      <c r="S1456" s="298"/>
      <c r="T1456" s="71">
        <f>SUM(T1426:T1455)</f>
        <v>10762824.269999998</v>
      </c>
    </row>
    <row r="1457" spans="2:20" s="11" customFormat="1" ht="178.5" x14ac:dyDescent="0.2">
      <c r="B1457" s="350"/>
      <c r="C1457" s="352"/>
      <c r="D1457" s="291"/>
      <c r="E1457" s="323" t="s">
        <v>3631</v>
      </c>
      <c r="F1457" s="76" t="s">
        <v>3632</v>
      </c>
      <c r="G1457" s="74" t="s">
        <v>945</v>
      </c>
      <c r="H1457" s="75" t="s">
        <v>484</v>
      </c>
      <c r="I1457" s="76" t="s">
        <v>3867</v>
      </c>
      <c r="J1457" s="76" t="s">
        <v>2175</v>
      </c>
      <c r="K1457" s="73" t="s">
        <v>3630</v>
      </c>
      <c r="L1457" s="76" t="s">
        <v>3869</v>
      </c>
      <c r="M1457" s="76" t="s">
        <v>3998</v>
      </c>
      <c r="N1457" s="145">
        <v>44162</v>
      </c>
      <c r="O1457" s="145">
        <v>44322</v>
      </c>
      <c r="P1457" s="145">
        <v>45197</v>
      </c>
      <c r="Q1457" s="78">
        <v>338676.15</v>
      </c>
      <c r="R1457" s="146">
        <v>0.8</v>
      </c>
      <c r="S1457" s="78" t="s">
        <v>301</v>
      </c>
      <c r="T1457" s="78">
        <v>270940.92</v>
      </c>
    </row>
    <row r="1458" spans="2:20" s="11" customFormat="1" ht="51" customHeight="1" x14ac:dyDescent="0.2">
      <c r="B1458" s="350"/>
      <c r="C1458" s="352"/>
      <c r="D1458" s="291"/>
      <c r="E1458" s="324"/>
      <c r="F1458" s="83" t="s">
        <v>3632</v>
      </c>
      <c r="G1458" s="81" t="s">
        <v>284</v>
      </c>
      <c r="H1458" s="82" t="s">
        <v>3633</v>
      </c>
      <c r="I1458" s="83" t="s">
        <v>3634</v>
      </c>
      <c r="J1458" s="83" t="s">
        <v>2175</v>
      </c>
      <c r="K1458" s="102" t="s">
        <v>3630</v>
      </c>
      <c r="L1458" s="83" t="s">
        <v>3637</v>
      </c>
      <c r="M1458" s="83" t="s">
        <v>13</v>
      </c>
      <c r="N1458" s="104">
        <v>44161</v>
      </c>
      <c r="O1458" s="104">
        <v>44105</v>
      </c>
      <c r="P1458" s="104">
        <v>45260</v>
      </c>
      <c r="Q1458" s="87">
        <v>131072.75</v>
      </c>
      <c r="R1458" s="137">
        <v>0.8</v>
      </c>
      <c r="S1458" s="87" t="s">
        <v>301</v>
      </c>
      <c r="T1458" s="87">
        <v>104858.2</v>
      </c>
    </row>
    <row r="1459" spans="2:20" s="11" customFormat="1" ht="114.75" x14ac:dyDescent="0.2">
      <c r="B1459" s="350"/>
      <c r="C1459" s="352"/>
      <c r="D1459" s="291"/>
      <c r="E1459" s="324"/>
      <c r="F1459" s="49" t="s">
        <v>3632</v>
      </c>
      <c r="G1459" s="50" t="s">
        <v>4890</v>
      </c>
      <c r="H1459" s="51" t="s">
        <v>3633</v>
      </c>
      <c r="I1459" s="49" t="s">
        <v>3635</v>
      </c>
      <c r="J1459" s="49" t="s">
        <v>2175</v>
      </c>
      <c r="K1459" s="52" t="s">
        <v>3630</v>
      </c>
      <c r="L1459" s="49" t="s">
        <v>3638</v>
      </c>
      <c r="M1459" s="49" t="s">
        <v>19</v>
      </c>
      <c r="N1459" s="53">
        <v>44161</v>
      </c>
      <c r="O1459" s="53">
        <v>44300</v>
      </c>
      <c r="P1459" s="53">
        <v>44711</v>
      </c>
      <c r="Q1459" s="54">
        <v>24079</v>
      </c>
      <c r="R1459" s="62">
        <v>0.8</v>
      </c>
      <c r="S1459" s="54" t="s">
        <v>301</v>
      </c>
      <c r="T1459" s="54">
        <v>19263.2</v>
      </c>
    </row>
    <row r="1460" spans="2:20" s="11" customFormat="1" ht="51" customHeight="1" x14ac:dyDescent="0.2">
      <c r="B1460" s="350"/>
      <c r="C1460" s="352"/>
      <c r="D1460" s="291"/>
      <c r="E1460" s="324"/>
      <c r="F1460" s="48" t="s">
        <v>3632</v>
      </c>
      <c r="G1460" s="57" t="s">
        <v>1811</v>
      </c>
      <c r="H1460" s="58" t="s">
        <v>3633</v>
      </c>
      <c r="I1460" s="48" t="s">
        <v>3636</v>
      </c>
      <c r="J1460" s="48" t="s">
        <v>2175</v>
      </c>
      <c r="K1460" s="102" t="s">
        <v>3630</v>
      </c>
      <c r="L1460" s="48" t="s">
        <v>3639</v>
      </c>
      <c r="M1460" s="48" t="s">
        <v>13</v>
      </c>
      <c r="N1460" s="60">
        <v>44161</v>
      </c>
      <c r="O1460" s="60">
        <v>44480</v>
      </c>
      <c r="P1460" s="60">
        <v>45076</v>
      </c>
      <c r="Q1460" s="61">
        <v>56684.1</v>
      </c>
      <c r="R1460" s="62">
        <v>0.8</v>
      </c>
      <c r="S1460" s="61" t="s">
        <v>301</v>
      </c>
      <c r="T1460" s="61">
        <v>45347.28</v>
      </c>
    </row>
    <row r="1461" spans="2:20" s="11" customFormat="1" ht="51" customHeight="1" x14ac:dyDescent="0.2">
      <c r="B1461" s="350"/>
      <c r="C1461" s="352"/>
      <c r="D1461" s="291"/>
      <c r="E1461" s="324"/>
      <c r="F1461" s="48" t="s">
        <v>3632</v>
      </c>
      <c r="G1461" s="57" t="s">
        <v>1812</v>
      </c>
      <c r="H1461" s="58" t="s">
        <v>3633</v>
      </c>
      <c r="I1461" s="48" t="s">
        <v>3868</v>
      </c>
      <c r="J1461" s="49" t="s">
        <v>2175</v>
      </c>
      <c r="K1461" s="52" t="s">
        <v>3630</v>
      </c>
      <c r="L1461" s="49" t="s">
        <v>3870</v>
      </c>
      <c r="M1461" s="48" t="s">
        <v>4164</v>
      </c>
      <c r="N1461" s="60">
        <v>44161</v>
      </c>
      <c r="O1461" s="60">
        <v>44356</v>
      </c>
      <c r="P1461" s="60">
        <v>45002</v>
      </c>
      <c r="Q1461" s="61">
        <v>19811.38</v>
      </c>
      <c r="R1461" s="62">
        <v>0.8</v>
      </c>
      <c r="S1461" s="61" t="s">
        <v>301</v>
      </c>
      <c r="T1461" s="61">
        <v>15849.1</v>
      </c>
    </row>
    <row r="1462" spans="2:20" s="11" customFormat="1" ht="51" customHeight="1" x14ac:dyDescent="0.2">
      <c r="B1462" s="350"/>
      <c r="C1462" s="352"/>
      <c r="D1462" s="291"/>
      <c r="E1462" s="324"/>
      <c r="F1462" s="49" t="s">
        <v>3632</v>
      </c>
      <c r="G1462" s="50" t="s">
        <v>702</v>
      </c>
      <c r="H1462" s="51" t="s">
        <v>3633</v>
      </c>
      <c r="I1462" s="49" t="s">
        <v>3766</v>
      </c>
      <c r="J1462" s="49" t="s">
        <v>2175</v>
      </c>
      <c r="K1462" s="52" t="s">
        <v>3630</v>
      </c>
      <c r="L1462" s="49" t="s">
        <v>3768</v>
      </c>
      <c r="M1462" s="49" t="s">
        <v>13</v>
      </c>
      <c r="N1462" s="53">
        <v>44177</v>
      </c>
      <c r="O1462" s="53">
        <v>44236</v>
      </c>
      <c r="P1462" s="53">
        <v>45084</v>
      </c>
      <c r="Q1462" s="54">
        <v>130673.36</v>
      </c>
      <c r="R1462" s="55">
        <v>0.8</v>
      </c>
      <c r="S1462" s="54" t="s">
        <v>301</v>
      </c>
      <c r="T1462" s="54">
        <v>104538.69</v>
      </c>
    </row>
    <row r="1463" spans="2:20" s="11" customFormat="1" ht="51" customHeight="1" thickBot="1" x14ac:dyDescent="0.25">
      <c r="B1463" s="350"/>
      <c r="C1463" s="352"/>
      <c r="D1463" s="291"/>
      <c r="E1463" s="327"/>
      <c r="F1463" s="63" t="s">
        <v>3632</v>
      </c>
      <c r="G1463" s="64" t="s">
        <v>701</v>
      </c>
      <c r="H1463" s="65" t="s">
        <v>3633</v>
      </c>
      <c r="I1463" s="63" t="s">
        <v>3767</v>
      </c>
      <c r="J1463" s="63" t="s">
        <v>2175</v>
      </c>
      <c r="K1463" s="66" t="s">
        <v>3630</v>
      </c>
      <c r="L1463" s="63" t="s">
        <v>3769</v>
      </c>
      <c r="M1463" s="63" t="s">
        <v>13</v>
      </c>
      <c r="N1463" s="67">
        <v>44161</v>
      </c>
      <c r="O1463" s="67">
        <v>44264</v>
      </c>
      <c r="P1463" s="67">
        <v>44883</v>
      </c>
      <c r="Q1463" s="68">
        <v>37904.160000000003</v>
      </c>
      <c r="R1463" s="69">
        <v>0.8</v>
      </c>
      <c r="S1463" s="68" t="s">
        <v>301</v>
      </c>
      <c r="T1463" s="68">
        <v>30323.33</v>
      </c>
    </row>
    <row r="1464" spans="2:20" s="11" customFormat="1" ht="42.75" customHeight="1" thickBot="1" x14ac:dyDescent="0.25">
      <c r="B1464" s="350"/>
      <c r="C1464" s="352"/>
      <c r="D1464" s="291"/>
      <c r="E1464" s="293" t="s">
        <v>3630</v>
      </c>
      <c r="F1464" s="294"/>
      <c r="G1464" s="294"/>
      <c r="H1464" s="294"/>
      <c r="I1464" s="294"/>
      <c r="J1464" s="294"/>
      <c r="K1464" s="70">
        <f>COUNTA(K1457:K1463)</f>
        <v>7</v>
      </c>
      <c r="L1464" s="203"/>
      <c r="M1464" s="203"/>
      <c r="N1464" s="279"/>
      <c r="O1464" s="279"/>
      <c r="P1464" s="279"/>
      <c r="Q1464" s="71">
        <f>SUM(Q1457:Q1463)</f>
        <v>738900.9</v>
      </c>
      <c r="R1464" s="71"/>
      <c r="S1464" s="71"/>
      <c r="T1464" s="71">
        <f>SUM(T1457:T1463)</f>
        <v>591120.71999999986</v>
      </c>
    </row>
    <row r="1465" spans="2:20" s="11" customFormat="1" ht="258" customHeight="1" x14ac:dyDescent="0.2">
      <c r="B1465" s="350"/>
      <c r="C1465" s="352"/>
      <c r="D1465" s="291"/>
      <c r="E1465" s="236" t="s">
        <v>1651</v>
      </c>
      <c r="F1465" s="80" t="s">
        <v>1652</v>
      </c>
      <c r="G1465" s="81" t="s">
        <v>1232</v>
      </c>
      <c r="H1465" s="82" t="s">
        <v>1653</v>
      </c>
      <c r="I1465" s="231" t="s">
        <v>1654</v>
      </c>
      <c r="J1465" s="80" t="s">
        <v>2175</v>
      </c>
      <c r="K1465" s="80" t="s">
        <v>1650</v>
      </c>
      <c r="L1465" s="82" t="s">
        <v>2987</v>
      </c>
      <c r="M1465" s="83" t="s">
        <v>792</v>
      </c>
      <c r="N1465" s="104">
        <v>43286</v>
      </c>
      <c r="O1465" s="104">
        <v>43191</v>
      </c>
      <c r="P1465" s="104">
        <v>44286</v>
      </c>
      <c r="Q1465" s="86">
        <v>72321.919999999998</v>
      </c>
      <c r="R1465" s="79">
        <v>0.8</v>
      </c>
      <c r="S1465" s="87" t="s">
        <v>301</v>
      </c>
      <c r="T1465" s="87">
        <v>57857.54</v>
      </c>
    </row>
    <row r="1466" spans="2:20" s="11" customFormat="1" ht="332.25" customHeight="1" x14ac:dyDescent="0.2">
      <c r="B1466" s="350"/>
      <c r="C1466" s="352"/>
      <c r="D1466" s="291"/>
      <c r="E1466" s="234" t="s">
        <v>1651</v>
      </c>
      <c r="F1466" s="52" t="s">
        <v>1652</v>
      </c>
      <c r="G1466" s="50" t="s">
        <v>1809</v>
      </c>
      <c r="H1466" s="51" t="s">
        <v>1653</v>
      </c>
      <c r="I1466" s="193" t="s">
        <v>1655</v>
      </c>
      <c r="J1466" s="52" t="s">
        <v>2175</v>
      </c>
      <c r="K1466" s="52" t="s">
        <v>1650</v>
      </c>
      <c r="L1466" s="51" t="s">
        <v>1657</v>
      </c>
      <c r="M1466" s="49" t="s">
        <v>303</v>
      </c>
      <c r="N1466" s="53">
        <v>43286</v>
      </c>
      <c r="O1466" s="53">
        <v>43191</v>
      </c>
      <c r="P1466" s="53">
        <v>44328</v>
      </c>
      <c r="Q1466" s="91">
        <v>70270.98</v>
      </c>
      <c r="R1466" s="55">
        <v>0.8</v>
      </c>
      <c r="S1466" s="54" t="s">
        <v>301</v>
      </c>
      <c r="T1466" s="54">
        <v>56216.78</v>
      </c>
    </row>
    <row r="1467" spans="2:20" s="11" customFormat="1" ht="164.25" customHeight="1" x14ac:dyDescent="0.2">
      <c r="B1467" s="350"/>
      <c r="C1467" s="352"/>
      <c r="D1467" s="291"/>
      <c r="E1467" s="235" t="s">
        <v>1651</v>
      </c>
      <c r="F1467" s="59" t="s">
        <v>1652</v>
      </c>
      <c r="G1467" s="57" t="s">
        <v>1925</v>
      </c>
      <c r="H1467" s="58" t="s">
        <v>1653</v>
      </c>
      <c r="I1467" s="194" t="s">
        <v>1656</v>
      </c>
      <c r="J1467" s="59" t="s">
        <v>2175</v>
      </c>
      <c r="K1467" s="59" t="s">
        <v>1650</v>
      </c>
      <c r="L1467" s="58" t="s">
        <v>1658</v>
      </c>
      <c r="M1467" s="48" t="s">
        <v>303</v>
      </c>
      <c r="N1467" s="60">
        <v>43299</v>
      </c>
      <c r="O1467" s="60">
        <v>43009</v>
      </c>
      <c r="P1467" s="60">
        <v>44286</v>
      </c>
      <c r="Q1467" s="97">
        <v>58034.51</v>
      </c>
      <c r="R1467" s="62">
        <v>0.8</v>
      </c>
      <c r="S1467" s="61" t="s">
        <v>301</v>
      </c>
      <c r="T1467" s="61">
        <v>46427.61</v>
      </c>
    </row>
    <row r="1468" spans="2:20" s="11" customFormat="1" ht="164.25" customHeight="1" x14ac:dyDescent="0.2">
      <c r="B1468" s="350"/>
      <c r="C1468" s="352"/>
      <c r="D1468" s="291"/>
      <c r="E1468" s="234" t="s">
        <v>1651</v>
      </c>
      <c r="F1468" s="52" t="s">
        <v>2450</v>
      </c>
      <c r="G1468" s="50" t="s">
        <v>702</v>
      </c>
      <c r="H1468" s="51" t="s">
        <v>2451</v>
      </c>
      <c r="I1468" s="194" t="s">
        <v>2453</v>
      </c>
      <c r="J1468" s="52" t="s">
        <v>2175</v>
      </c>
      <c r="K1468" s="52" t="s">
        <v>1650</v>
      </c>
      <c r="L1468" s="51" t="s">
        <v>3467</v>
      </c>
      <c r="M1468" s="49" t="s">
        <v>13</v>
      </c>
      <c r="N1468" s="53">
        <v>43773</v>
      </c>
      <c r="O1468" s="53">
        <v>43405</v>
      </c>
      <c r="P1468" s="53">
        <v>44681</v>
      </c>
      <c r="Q1468" s="54">
        <v>520426.23999999999</v>
      </c>
      <c r="R1468" s="55">
        <v>0.8</v>
      </c>
      <c r="S1468" s="54" t="s">
        <v>301</v>
      </c>
      <c r="T1468" s="54">
        <v>416340.99</v>
      </c>
    </row>
    <row r="1469" spans="2:20" s="11" customFormat="1" ht="164.25" customHeight="1" x14ac:dyDescent="0.2">
      <c r="B1469" s="350"/>
      <c r="C1469" s="352"/>
      <c r="D1469" s="291"/>
      <c r="E1469" s="235" t="s">
        <v>1651</v>
      </c>
      <c r="F1469" s="59" t="s">
        <v>2450</v>
      </c>
      <c r="G1469" s="57" t="s">
        <v>284</v>
      </c>
      <c r="H1469" s="58" t="s">
        <v>2451</v>
      </c>
      <c r="I1469" s="194" t="s">
        <v>2454</v>
      </c>
      <c r="J1469" s="59" t="s">
        <v>2175</v>
      </c>
      <c r="K1469" s="59" t="s">
        <v>1650</v>
      </c>
      <c r="L1469" s="58" t="s">
        <v>2452</v>
      </c>
      <c r="M1469" s="48" t="s">
        <v>3996</v>
      </c>
      <c r="N1469" s="60">
        <v>43773</v>
      </c>
      <c r="O1469" s="60">
        <v>43678</v>
      </c>
      <c r="P1469" s="60">
        <v>44834</v>
      </c>
      <c r="Q1469" s="61">
        <v>298968.84000000003</v>
      </c>
      <c r="R1469" s="62">
        <v>0.8</v>
      </c>
      <c r="S1469" s="61" t="s">
        <v>301</v>
      </c>
      <c r="T1469" s="61">
        <v>239175.07</v>
      </c>
    </row>
    <row r="1470" spans="2:20" s="11" customFormat="1" ht="205.5" customHeight="1" thickBot="1" x14ac:dyDescent="0.25">
      <c r="B1470" s="350"/>
      <c r="C1470" s="352"/>
      <c r="D1470" s="291"/>
      <c r="E1470" s="237" t="s">
        <v>1651</v>
      </c>
      <c r="F1470" s="66" t="s">
        <v>2561</v>
      </c>
      <c r="G1470" s="64" t="s">
        <v>284</v>
      </c>
      <c r="H1470" s="65" t="s">
        <v>2562</v>
      </c>
      <c r="I1470" s="195" t="s">
        <v>2535</v>
      </c>
      <c r="J1470" s="66" t="s">
        <v>2175</v>
      </c>
      <c r="K1470" s="66" t="s">
        <v>1650</v>
      </c>
      <c r="L1470" s="65" t="s">
        <v>2563</v>
      </c>
      <c r="M1470" s="63" t="s">
        <v>3996</v>
      </c>
      <c r="N1470" s="67">
        <v>43893</v>
      </c>
      <c r="O1470" s="67">
        <v>43780</v>
      </c>
      <c r="P1470" s="67">
        <v>44985</v>
      </c>
      <c r="Q1470" s="68">
        <v>504032.93</v>
      </c>
      <c r="R1470" s="69">
        <v>0.8</v>
      </c>
      <c r="S1470" s="68" t="s">
        <v>301</v>
      </c>
      <c r="T1470" s="68">
        <v>403226.34</v>
      </c>
    </row>
    <row r="1471" spans="2:20" s="11" customFormat="1" ht="42.75" customHeight="1" thickBot="1" x14ac:dyDescent="0.25">
      <c r="B1471" s="350"/>
      <c r="C1471" s="352"/>
      <c r="D1471" s="292"/>
      <c r="E1471" s="293" t="s">
        <v>1650</v>
      </c>
      <c r="F1471" s="294"/>
      <c r="G1471" s="294"/>
      <c r="H1471" s="294"/>
      <c r="I1471" s="294"/>
      <c r="J1471" s="294"/>
      <c r="K1471" s="70">
        <f>COUNTA(K1465:K1470)</f>
        <v>6</v>
      </c>
      <c r="L1471" s="295"/>
      <c r="M1471" s="296"/>
      <c r="N1471" s="296"/>
      <c r="O1471" s="296"/>
      <c r="P1471" s="309"/>
      <c r="Q1471" s="71">
        <f>SUM(Q1465:Q1470)</f>
        <v>1524055.42</v>
      </c>
      <c r="R1471" s="297"/>
      <c r="S1471" s="298"/>
      <c r="T1471" s="71">
        <f t="shared" ref="T1471" si="2">SUM(T1465:T1470)</f>
        <v>1219244.33</v>
      </c>
    </row>
    <row r="1472" spans="2:20" s="11" customFormat="1" ht="42.75" customHeight="1" thickBot="1" x14ac:dyDescent="0.25">
      <c r="B1472" s="350"/>
      <c r="C1472" s="352"/>
      <c r="D1472" s="302" t="s">
        <v>1401</v>
      </c>
      <c r="E1472" s="303"/>
      <c r="F1472" s="303"/>
      <c r="G1472" s="303"/>
      <c r="H1472" s="303"/>
      <c r="I1472" s="303"/>
      <c r="J1472" s="303"/>
      <c r="K1472" s="132">
        <f>K1471+K1456+K1464</f>
        <v>43</v>
      </c>
      <c r="L1472" s="310"/>
      <c r="M1472" s="311"/>
      <c r="N1472" s="311"/>
      <c r="O1472" s="311"/>
      <c r="P1472" s="312"/>
      <c r="Q1472" s="133">
        <f>Q1471+Q1456+Q1464</f>
        <v>15716486.629999999</v>
      </c>
      <c r="R1472" s="307"/>
      <c r="S1472" s="308"/>
      <c r="T1472" s="133">
        <f>T1471+T1456+T1464</f>
        <v>12573189.319999998</v>
      </c>
    </row>
    <row r="1473" spans="2:20" s="11" customFormat="1" ht="179.25" customHeight="1" x14ac:dyDescent="0.2">
      <c r="B1473" s="350"/>
      <c r="C1473" s="352"/>
      <c r="D1473" s="382" t="s">
        <v>1402</v>
      </c>
      <c r="E1473" s="323" t="s">
        <v>283</v>
      </c>
      <c r="F1473" s="80" t="s">
        <v>291</v>
      </c>
      <c r="G1473" s="81" t="s">
        <v>943</v>
      </c>
      <c r="H1473" s="82" t="s">
        <v>2988</v>
      </c>
      <c r="I1473" s="83" t="s">
        <v>288</v>
      </c>
      <c r="J1473" s="80"/>
      <c r="K1473" s="80"/>
      <c r="L1473" s="82" t="s">
        <v>289</v>
      </c>
      <c r="M1473" s="76" t="s">
        <v>303</v>
      </c>
      <c r="N1473" s="145">
        <v>42349</v>
      </c>
      <c r="O1473" s="145">
        <v>42005</v>
      </c>
      <c r="P1473" s="145">
        <v>44561</v>
      </c>
      <c r="Q1473" s="86">
        <v>349999.96</v>
      </c>
      <c r="R1473" s="79">
        <v>0.7</v>
      </c>
      <c r="S1473" s="87" t="s">
        <v>226</v>
      </c>
      <c r="T1473" s="87">
        <v>244999.98</v>
      </c>
    </row>
    <row r="1474" spans="2:20" s="11" customFormat="1" ht="90" customHeight="1" x14ac:dyDescent="0.2">
      <c r="B1474" s="350"/>
      <c r="C1474" s="352"/>
      <c r="D1474" s="383"/>
      <c r="E1474" s="324"/>
      <c r="F1474" s="52" t="s">
        <v>291</v>
      </c>
      <c r="G1474" s="50" t="s">
        <v>284</v>
      </c>
      <c r="H1474" s="51" t="s">
        <v>285</v>
      </c>
      <c r="I1474" s="49" t="s">
        <v>286</v>
      </c>
      <c r="J1474" s="52"/>
      <c r="K1474" s="52"/>
      <c r="L1474" s="51" t="s">
        <v>287</v>
      </c>
      <c r="M1474" s="49" t="s">
        <v>13</v>
      </c>
      <c r="N1474" s="53">
        <v>42285</v>
      </c>
      <c r="O1474" s="53">
        <v>42005</v>
      </c>
      <c r="P1474" s="53">
        <v>43555</v>
      </c>
      <c r="Q1474" s="91">
        <v>6799103.6399999997</v>
      </c>
      <c r="R1474" s="55">
        <v>0.85</v>
      </c>
      <c r="S1474" s="54" t="s">
        <v>226</v>
      </c>
      <c r="T1474" s="54">
        <v>5779238.0999999996</v>
      </c>
    </row>
    <row r="1475" spans="2:20" s="11" customFormat="1" ht="78" customHeight="1" x14ac:dyDescent="0.2">
      <c r="B1475" s="350"/>
      <c r="C1475" s="352"/>
      <c r="D1475" s="383"/>
      <c r="E1475" s="324"/>
      <c r="F1475" s="52" t="s">
        <v>291</v>
      </c>
      <c r="G1475" s="50" t="s">
        <v>295</v>
      </c>
      <c r="H1475" s="51" t="s">
        <v>2989</v>
      </c>
      <c r="I1475" s="49" t="s">
        <v>292</v>
      </c>
      <c r="J1475" s="52"/>
      <c r="K1475" s="52"/>
      <c r="L1475" s="51" t="s">
        <v>298</v>
      </c>
      <c r="M1475" s="49" t="s">
        <v>303</v>
      </c>
      <c r="N1475" s="53">
        <v>42452</v>
      </c>
      <c r="O1475" s="53">
        <v>42005</v>
      </c>
      <c r="P1475" s="53">
        <v>44926</v>
      </c>
      <c r="Q1475" s="91">
        <v>99994.27</v>
      </c>
      <c r="R1475" s="55">
        <v>0.7</v>
      </c>
      <c r="S1475" s="54" t="s">
        <v>226</v>
      </c>
      <c r="T1475" s="54">
        <v>69995.990000000005</v>
      </c>
    </row>
    <row r="1476" spans="2:20" s="24" customFormat="1" ht="81.75" customHeight="1" x14ac:dyDescent="0.2">
      <c r="B1476" s="350"/>
      <c r="C1476" s="352"/>
      <c r="D1476" s="383"/>
      <c r="E1476" s="324"/>
      <c r="F1476" s="52" t="s">
        <v>291</v>
      </c>
      <c r="G1476" s="50" t="s">
        <v>296</v>
      </c>
      <c r="H1476" s="51" t="s">
        <v>2990</v>
      </c>
      <c r="I1476" s="49" t="s">
        <v>293</v>
      </c>
      <c r="J1476" s="52"/>
      <c r="K1476" s="52"/>
      <c r="L1476" s="51" t="s">
        <v>299</v>
      </c>
      <c r="M1476" s="49" t="s">
        <v>303</v>
      </c>
      <c r="N1476" s="53">
        <v>42452</v>
      </c>
      <c r="O1476" s="53">
        <v>42186</v>
      </c>
      <c r="P1476" s="53">
        <v>44926</v>
      </c>
      <c r="Q1476" s="91">
        <v>300000</v>
      </c>
      <c r="R1476" s="55">
        <v>0.7</v>
      </c>
      <c r="S1476" s="54" t="s">
        <v>226</v>
      </c>
      <c r="T1476" s="54">
        <v>210000</v>
      </c>
    </row>
    <row r="1477" spans="2:20" s="24" customFormat="1" ht="129" customHeight="1" x14ac:dyDescent="0.2">
      <c r="B1477" s="350"/>
      <c r="C1477" s="352"/>
      <c r="D1477" s="383"/>
      <c r="E1477" s="324"/>
      <c r="F1477" s="52" t="s">
        <v>291</v>
      </c>
      <c r="G1477" s="50" t="s">
        <v>297</v>
      </c>
      <c r="H1477" s="51" t="s">
        <v>2991</v>
      </c>
      <c r="I1477" s="49" t="s">
        <v>294</v>
      </c>
      <c r="J1477" s="52"/>
      <c r="K1477" s="52"/>
      <c r="L1477" s="51" t="s">
        <v>300</v>
      </c>
      <c r="M1477" s="49" t="s">
        <v>303</v>
      </c>
      <c r="N1477" s="53">
        <v>42452</v>
      </c>
      <c r="O1477" s="53">
        <v>42005</v>
      </c>
      <c r="P1477" s="53">
        <v>44926</v>
      </c>
      <c r="Q1477" s="91">
        <v>257142.86</v>
      </c>
      <c r="R1477" s="55">
        <v>0.7</v>
      </c>
      <c r="S1477" s="54" t="s">
        <v>226</v>
      </c>
      <c r="T1477" s="54">
        <v>180000</v>
      </c>
    </row>
    <row r="1478" spans="2:20" s="24" customFormat="1" ht="93.75" customHeight="1" x14ac:dyDescent="0.2">
      <c r="B1478" s="350"/>
      <c r="C1478" s="352"/>
      <c r="D1478" s="383"/>
      <c r="E1478" s="324"/>
      <c r="F1478" s="52" t="s">
        <v>854</v>
      </c>
      <c r="G1478" s="50" t="s">
        <v>945</v>
      </c>
      <c r="H1478" s="51" t="s">
        <v>856</v>
      </c>
      <c r="I1478" s="49" t="s">
        <v>855</v>
      </c>
      <c r="J1478" s="52"/>
      <c r="K1478" s="52"/>
      <c r="L1478" s="51" t="s">
        <v>857</v>
      </c>
      <c r="M1478" s="49" t="s">
        <v>13</v>
      </c>
      <c r="N1478" s="53">
        <v>42817</v>
      </c>
      <c r="O1478" s="53">
        <v>42461</v>
      </c>
      <c r="P1478" s="53">
        <v>45291</v>
      </c>
      <c r="Q1478" s="91">
        <v>599974.02</v>
      </c>
      <c r="R1478" s="55">
        <v>0.7</v>
      </c>
      <c r="S1478" s="54" t="s">
        <v>226</v>
      </c>
      <c r="T1478" s="54">
        <v>419981.81</v>
      </c>
    </row>
    <row r="1479" spans="2:20" s="24" customFormat="1" ht="93.75" customHeight="1" x14ac:dyDescent="0.2">
      <c r="B1479" s="350"/>
      <c r="C1479" s="352"/>
      <c r="D1479" s="383"/>
      <c r="E1479" s="324"/>
      <c r="F1479" s="52" t="s">
        <v>2142</v>
      </c>
      <c r="G1479" s="50" t="s">
        <v>2143</v>
      </c>
      <c r="H1479" s="51" t="s">
        <v>2144</v>
      </c>
      <c r="I1479" s="49" t="s">
        <v>2145</v>
      </c>
      <c r="J1479" s="52"/>
      <c r="K1479" s="52"/>
      <c r="L1479" s="51" t="s">
        <v>2146</v>
      </c>
      <c r="M1479" s="49" t="s">
        <v>303</v>
      </c>
      <c r="N1479" s="53">
        <v>43565</v>
      </c>
      <c r="O1479" s="53">
        <v>42736</v>
      </c>
      <c r="P1479" s="53">
        <v>45291</v>
      </c>
      <c r="Q1479" s="54">
        <v>16619.66</v>
      </c>
      <c r="R1479" s="55">
        <v>0.7</v>
      </c>
      <c r="S1479" s="54" t="s">
        <v>226</v>
      </c>
      <c r="T1479" s="54">
        <v>11633.76</v>
      </c>
    </row>
    <row r="1480" spans="2:20" s="24" customFormat="1" ht="137.25" customHeight="1" x14ac:dyDescent="0.2">
      <c r="B1480" s="350"/>
      <c r="C1480" s="352"/>
      <c r="D1480" s="383"/>
      <c r="E1480" s="324"/>
      <c r="F1480" s="102" t="s">
        <v>2111</v>
      </c>
      <c r="G1480" s="119" t="s">
        <v>284</v>
      </c>
      <c r="H1480" s="120" t="s">
        <v>2112</v>
      </c>
      <c r="I1480" s="56" t="s">
        <v>2113</v>
      </c>
      <c r="J1480" s="102"/>
      <c r="K1480" s="102"/>
      <c r="L1480" s="120" t="s">
        <v>2114</v>
      </c>
      <c r="M1480" s="56" t="s">
        <v>13</v>
      </c>
      <c r="N1480" s="280">
        <v>43546</v>
      </c>
      <c r="O1480" s="280">
        <v>43466</v>
      </c>
      <c r="P1480" s="280">
        <v>43921</v>
      </c>
      <c r="Q1480" s="138">
        <v>1545924.4</v>
      </c>
      <c r="R1480" s="137">
        <v>0.81</v>
      </c>
      <c r="S1480" s="138" t="s">
        <v>226</v>
      </c>
      <c r="T1480" s="138">
        <v>1252198.76</v>
      </c>
    </row>
    <row r="1481" spans="2:20" s="24" customFormat="1" ht="93.75" customHeight="1" x14ac:dyDescent="0.2">
      <c r="B1481" s="350"/>
      <c r="C1481" s="352"/>
      <c r="D1481" s="383"/>
      <c r="E1481" s="324"/>
      <c r="F1481" s="59" t="s">
        <v>2494</v>
      </c>
      <c r="G1481" s="57" t="s">
        <v>2495</v>
      </c>
      <c r="H1481" s="58" t="s">
        <v>2496</v>
      </c>
      <c r="I1481" s="48" t="s">
        <v>2497</v>
      </c>
      <c r="J1481" s="59"/>
      <c r="K1481" s="59"/>
      <c r="L1481" s="58" t="s">
        <v>2992</v>
      </c>
      <c r="M1481" s="48" t="s">
        <v>303</v>
      </c>
      <c r="N1481" s="60">
        <v>43822</v>
      </c>
      <c r="O1481" s="60">
        <v>43160</v>
      </c>
      <c r="P1481" s="60">
        <v>44926</v>
      </c>
      <c r="Q1481" s="61">
        <v>67357.179999999993</v>
      </c>
      <c r="R1481" s="62">
        <v>0.7</v>
      </c>
      <c r="S1481" s="61" t="s">
        <v>226</v>
      </c>
      <c r="T1481" s="61">
        <v>47150.03</v>
      </c>
    </row>
    <row r="1482" spans="2:20" s="24" customFormat="1" ht="93.75" customHeight="1" x14ac:dyDescent="0.2">
      <c r="B1482" s="350"/>
      <c r="C1482" s="352"/>
      <c r="D1482" s="383"/>
      <c r="E1482" s="324"/>
      <c r="F1482" s="52" t="s">
        <v>2494</v>
      </c>
      <c r="G1482" s="50" t="s">
        <v>3230</v>
      </c>
      <c r="H1482" s="51" t="s">
        <v>2564</v>
      </c>
      <c r="I1482" s="49" t="s">
        <v>2536</v>
      </c>
      <c r="J1482" s="52"/>
      <c r="K1482" s="52"/>
      <c r="L1482" s="51" t="s">
        <v>2567</v>
      </c>
      <c r="M1482" s="49" t="s">
        <v>13</v>
      </c>
      <c r="N1482" s="53">
        <v>43906</v>
      </c>
      <c r="O1482" s="53">
        <v>43800</v>
      </c>
      <c r="P1482" s="53">
        <v>45291</v>
      </c>
      <c r="Q1482" s="54">
        <v>86300.67</v>
      </c>
      <c r="R1482" s="55">
        <v>0.7</v>
      </c>
      <c r="S1482" s="54" t="s">
        <v>226</v>
      </c>
      <c r="T1482" s="54">
        <v>60410.47</v>
      </c>
    </row>
    <row r="1483" spans="2:20" s="24" customFormat="1" ht="93.75" customHeight="1" x14ac:dyDescent="0.2">
      <c r="B1483" s="350"/>
      <c r="C1483" s="352"/>
      <c r="D1483" s="383"/>
      <c r="E1483" s="324"/>
      <c r="F1483" s="59" t="s">
        <v>2565</v>
      </c>
      <c r="G1483" s="57" t="s">
        <v>284</v>
      </c>
      <c r="H1483" s="58" t="s">
        <v>2566</v>
      </c>
      <c r="I1483" s="48" t="s">
        <v>2537</v>
      </c>
      <c r="J1483" s="59"/>
      <c r="K1483" s="59"/>
      <c r="L1483" s="58" t="s">
        <v>2568</v>
      </c>
      <c r="M1483" s="48" t="s">
        <v>13</v>
      </c>
      <c r="N1483" s="60">
        <v>43899</v>
      </c>
      <c r="O1483" s="60">
        <v>43831</v>
      </c>
      <c r="P1483" s="60">
        <v>44286</v>
      </c>
      <c r="Q1483" s="61">
        <v>1783631.59</v>
      </c>
      <c r="R1483" s="62">
        <v>0.77</v>
      </c>
      <c r="S1483" s="61" t="s">
        <v>226</v>
      </c>
      <c r="T1483" s="61">
        <v>1373396.31</v>
      </c>
    </row>
    <row r="1484" spans="2:20" s="24" customFormat="1" ht="93.75" customHeight="1" x14ac:dyDescent="0.2">
      <c r="B1484" s="350"/>
      <c r="C1484" s="352"/>
      <c r="D1484" s="383"/>
      <c r="E1484" s="324"/>
      <c r="F1484" s="59" t="s">
        <v>2494</v>
      </c>
      <c r="G1484" s="57" t="s">
        <v>5044</v>
      </c>
      <c r="H1484" s="58" t="s">
        <v>3514</v>
      </c>
      <c r="I1484" s="48" t="s">
        <v>3515</v>
      </c>
      <c r="J1484" s="59"/>
      <c r="K1484" s="59"/>
      <c r="L1484" s="58" t="s">
        <v>3516</v>
      </c>
      <c r="M1484" s="48" t="s">
        <v>13</v>
      </c>
      <c r="N1484" s="60">
        <v>44126</v>
      </c>
      <c r="O1484" s="60">
        <v>43831</v>
      </c>
      <c r="P1484" s="60">
        <v>45291</v>
      </c>
      <c r="Q1484" s="61">
        <v>11426.49</v>
      </c>
      <c r="R1484" s="62">
        <v>0.7</v>
      </c>
      <c r="S1484" s="61" t="s">
        <v>226</v>
      </c>
      <c r="T1484" s="61">
        <v>7998.55</v>
      </c>
    </row>
    <row r="1485" spans="2:20" s="24" customFormat="1" ht="93.75" customHeight="1" x14ac:dyDescent="0.2">
      <c r="B1485" s="350"/>
      <c r="C1485" s="352"/>
      <c r="D1485" s="383"/>
      <c r="E1485" s="324"/>
      <c r="F1485" s="59" t="s">
        <v>2494</v>
      </c>
      <c r="G1485" s="57" t="s">
        <v>502</v>
      </c>
      <c r="H1485" s="58" t="s">
        <v>4837</v>
      </c>
      <c r="I1485" s="48" t="s">
        <v>3770</v>
      </c>
      <c r="J1485" s="59"/>
      <c r="K1485" s="59"/>
      <c r="L1485" s="58" t="s">
        <v>3771</v>
      </c>
      <c r="M1485" s="48" t="s">
        <v>303</v>
      </c>
      <c r="N1485" s="60">
        <v>44181</v>
      </c>
      <c r="O1485" s="60">
        <v>43831</v>
      </c>
      <c r="P1485" s="60">
        <v>45107</v>
      </c>
      <c r="Q1485" s="61">
        <v>15623.93</v>
      </c>
      <c r="R1485" s="62">
        <v>0.7</v>
      </c>
      <c r="S1485" s="61" t="s">
        <v>226</v>
      </c>
      <c r="T1485" s="61">
        <v>10936.75</v>
      </c>
    </row>
    <row r="1486" spans="2:20" s="24" customFormat="1" ht="93.75" customHeight="1" thickBot="1" x14ac:dyDescent="0.25">
      <c r="B1486" s="350"/>
      <c r="C1486" s="352"/>
      <c r="D1486" s="384"/>
      <c r="E1486" s="327"/>
      <c r="F1486" s="66" t="s">
        <v>3925</v>
      </c>
      <c r="G1486" s="64" t="s">
        <v>284</v>
      </c>
      <c r="H1486" s="65" t="s">
        <v>3926</v>
      </c>
      <c r="I1486" s="63" t="s">
        <v>3927</v>
      </c>
      <c r="J1486" s="66"/>
      <c r="K1486" s="66"/>
      <c r="L1486" s="65" t="s">
        <v>2568</v>
      </c>
      <c r="M1486" s="63" t="s">
        <v>13</v>
      </c>
      <c r="N1486" s="67">
        <v>44251</v>
      </c>
      <c r="O1486" s="67">
        <v>44197</v>
      </c>
      <c r="P1486" s="67">
        <v>45291</v>
      </c>
      <c r="Q1486" s="68">
        <v>5830705.5599999996</v>
      </c>
      <c r="R1486" s="69">
        <v>0.8</v>
      </c>
      <c r="S1486" s="68" t="s">
        <v>226</v>
      </c>
      <c r="T1486" s="68">
        <v>4664564.4400000004</v>
      </c>
    </row>
    <row r="1487" spans="2:20" s="11" customFormat="1" ht="42.75" customHeight="1" thickBot="1" x14ac:dyDescent="0.25">
      <c r="B1487" s="350"/>
      <c r="C1487" s="352"/>
      <c r="D1487" s="302" t="s">
        <v>1402</v>
      </c>
      <c r="E1487" s="303"/>
      <c r="F1487" s="303"/>
      <c r="G1487" s="303"/>
      <c r="H1487" s="303"/>
      <c r="I1487" s="303"/>
      <c r="J1487" s="303"/>
      <c r="K1487" s="132">
        <v>14</v>
      </c>
      <c r="L1487" s="304"/>
      <c r="M1487" s="305"/>
      <c r="N1487" s="305"/>
      <c r="O1487" s="305"/>
      <c r="P1487" s="306"/>
      <c r="Q1487" s="133">
        <f>SUM(Q1473:Q1486)</f>
        <v>17763804.23</v>
      </c>
      <c r="R1487" s="307"/>
      <c r="S1487" s="308"/>
      <c r="T1487" s="133">
        <f>SUM(T1473:T1486)</f>
        <v>14332504.949999999</v>
      </c>
    </row>
    <row r="1488" spans="2:20" ht="43.5" customHeight="1" thickBot="1" x14ac:dyDescent="0.25">
      <c r="B1488" s="353"/>
      <c r="C1488" s="354"/>
      <c r="D1488" s="37" t="s">
        <v>0</v>
      </c>
      <c r="E1488" s="37"/>
      <c r="F1488" s="37"/>
      <c r="G1488" s="38"/>
      <c r="H1488" s="39"/>
      <c r="I1488" s="34"/>
      <c r="J1488" s="35"/>
      <c r="K1488" s="35">
        <f>K1487+K1472+K1249+K997+K789+K699+K655+K172+K1425</f>
        <v>1433</v>
      </c>
      <c r="L1488" s="34"/>
      <c r="M1488" s="34"/>
      <c r="N1488" s="45"/>
      <c r="O1488" s="45"/>
      <c r="P1488" s="45"/>
      <c r="Q1488" s="36">
        <f>Q1487+Q1472+Q1249+Q997+Q789+Q699+Q655+Q172+Q1425</f>
        <v>526988919.42000002</v>
      </c>
      <c r="R1488" s="36"/>
      <c r="S1488" s="36"/>
      <c r="T1488" s="36">
        <f>T1487+T1472+T1249+T997+T789+T699+T655+T172+T1425</f>
        <v>333552373.56</v>
      </c>
    </row>
    <row r="1489" spans="2:20" s="23" customFormat="1" x14ac:dyDescent="0.2">
      <c r="B1489"/>
      <c r="C1489"/>
      <c r="D1489" s="1"/>
      <c r="E1489" s="1"/>
      <c r="F1489" s="7"/>
      <c r="G1489" s="28"/>
      <c r="H1489" s="25"/>
      <c r="I1489" s="29"/>
      <c r="J1489" s="7"/>
      <c r="K1489" s="7"/>
      <c r="L1489" s="29"/>
      <c r="M1489" s="29"/>
      <c r="N1489" s="46"/>
      <c r="O1489" s="46"/>
      <c r="P1489" s="46"/>
      <c r="Q1489" s="7"/>
      <c r="R1489" s="6"/>
      <c r="S1489" s="3"/>
      <c r="T1489" s="3"/>
    </row>
  </sheetData>
  <autoFilter ref="B14:T1488" xr:uid="{00000000-0009-0000-0000-000000000000}">
    <filterColumn colId="0" showButton="0"/>
  </autoFilter>
  <mergeCells count="159">
    <mergeCell ref="E82:E89"/>
    <mergeCell ref="E90:E162"/>
    <mergeCell ref="E15:E77"/>
    <mergeCell ref="E1473:E1486"/>
    <mergeCell ref="E1457:E1463"/>
    <mergeCell ref="E171:J171"/>
    <mergeCell ref="E654:J654"/>
    <mergeCell ref="E805:J805"/>
    <mergeCell ref="D997:J997"/>
    <mergeCell ref="D1066:D1071"/>
    <mergeCell ref="D1072:D1076"/>
    <mergeCell ref="E1076:J1076"/>
    <mergeCell ref="D1188:D1248"/>
    <mergeCell ref="E1188:E1197"/>
    <mergeCell ref="E1201:J1201"/>
    <mergeCell ref="D1249:J1249"/>
    <mergeCell ref="D655:J655"/>
    <mergeCell ref="E788:J788"/>
    <mergeCell ref="D1473:D1486"/>
    <mergeCell ref="E841:J841"/>
    <mergeCell ref="D699:J699"/>
    <mergeCell ref="E1202:E1206"/>
    <mergeCell ref="D1373:D1424"/>
    <mergeCell ref="E806:E835"/>
    <mergeCell ref="R655:S655"/>
    <mergeCell ref="D700:D788"/>
    <mergeCell ref="E744:J744"/>
    <mergeCell ref="L744:P744"/>
    <mergeCell ref="R744:S744"/>
    <mergeCell ref="E746:J746"/>
    <mergeCell ref="L746:P746"/>
    <mergeCell ref="E700:E743"/>
    <mergeCell ref="L788:P788"/>
    <mergeCell ref="R788:S788"/>
    <mergeCell ref="R657:S657"/>
    <mergeCell ref="R172:S172"/>
    <mergeCell ref="E214:J214"/>
    <mergeCell ref="L214:P214"/>
    <mergeCell ref="R214:S214"/>
    <mergeCell ref="L372:P372"/>
    <mergeCell ref="R372:S372"/>
    <mergeCell ref="D173:D654"/>
    <mergeCell ref="E173:E213"/>
    <mergeCell ref="E372:J372"/>
    <mergeCell ref="L654:P654"/>
    <mergeCell ref="R654:S654"/>
    <mergeCell ref="E215:E371"/>
    <mergeCell ref="E373:E536"/>
    <mergeCell ref="D13:T13"/>
    <mergeCell ref="B14:C14"/>
    <mergeCell ref="B15:C1488"/>
    <mergeCell ref="D15:D171"/>
    <mergeCell ref="E81:J81"/>
    <mergeCell ref="L81:P81"/>
    <mergeCell ref="R81:S81"/>
    <mergeCell ref="E1078:E1086"/>
    <mergeCell ref="D656:D698"/>
    <mergeCell ref="E657:J657"/>
    <mergeCell ref="E676:J676"/>
    <mergeCell ref="L676:P676"/>
    <mergeCell ref="R676:S676"/>
    <mergeCell ref="E698:J698"/>
    <mergeCell ref="L698:P698"/>
    <mergeCell ref="R698:S698"/>
    <mergeCell ref="L171:P171"/>
    <mergeCell ref="L655:P655"/>
    <mergeCell ref="R171:S171"/>
    <mergeCell ref="D172:J172"/>
    <mergeCell ref="L172:P172"/>
    <mergeCell ref="L699:P699"/>
    <mergeCell ref="R699:S699"/>
    <mergeCell ref="L841:P841"/>
    <mergeCell ref="R841:S841"/>
    <mergeCell ref="E842:E862"/>
    <mergeCell ref="D790:D996"/>
    <mergeCell ref="E790:E804"/>
    <mergeCell ref="L805:P805"/>
    <mergeCell ref="R805:S805"/>
    <mergeCell ref="E836:J836"/>
    <mergeCell ref="R746:S746"/>
    <mergeCell ref="L836:P836"/>
    <mergeCell ref="R836:S836"/>
    <mergeCell ref="E837:E840"/>
    <mergeCell ref="E996:J996"/>
    <mergeCell ref="L996:P996"/>
    <mergeCell ref="R996:S996"/>
    <mergeCell ref="E875:E879"/>
    <mergeCell ref="R789:S789"/>
    <mergeCell ref="L789:P789"/>
    <mergeCell ref="D789:J789"/>
    <mergeCell ref="E747:E786"/>
    <mergeCell ref="E950:E995"/>
    <mergeCell ref="E863:E874"/>
    <mergeCell ref="L997:P997"/>
    <mergeCell ref="R997:S997"/>
    <mergeCell ref="E880:J880"/>
    <mergeCell ref="L880:P880"/>
    <mergeCell ref="R880:S880"/>
    <mergeCell ref="E949:J949"/>
    <mergeCell ref="L949:P949"/>
    <mergeCell ref="R949:S949"/>
    <mergeCell ref="D998:D1065"/>
    <mergeCell ref="E1065:J1065"/>
    <mergeCell ref="L1065:P1065"/>
    <mergeCell ref="R1065:S1065"/>
    <mergeCell ref="L1076:P1076"/>
    <mergeCell ref="R1076:S1076"/>
    <mergeCell ref="D1077:D1087"/>
    <mergeCell ref="E1087:J1087"/>
    <mergeCell ref="L1087:P1087"/>
    <mergeCell ref="R1087:S1087"/>
    <mergeCell ref="D1088:D1187"/>
    <mergeCell ref="E1187:J1187"/>
    <mergeCell ref="L1187:P1187"/>
    <mergeCell ref="R1187:S1187"/>
    <mergeCell ref="L1201:P1201"/>
    <mergeCell ref="R1201:S1201"/>
    <mergeCell ref="E1209:E1215"/>
    <mergeCell ref="E1216:E1247"/>
    <mergeCell ref="E1248:J1248"/>
    <mergeCell ref="L1248:P1248"/>
    <mergeCell ref="R1248:S1248"/>
    <mergeCell ref="E1207:J1207"/>
    <mergeCell ref="L1207:P1207"/>
    <mergeCell ref="R1207:S1207"/>
    <mergeCell ref="L1249:P1249"/>
    <mergeCell ref="R1249:S1249"/>
    <mergeCell ref="D1250:D1372"/>
    <mergeCell ref="E1250:E1261"/>
    <mergeCell ref="E1315:J1315"/>
    <mergeCell ref="L1315:P1315"/>
    <mergeCell ref="R1315:S1315"/>
    <mergeCell ref="E1362:J1362"/>
    <mergeCell ref="L1362:P1362"/>
    <mergeCell ref="R1362:S1362"/>
    <mergeCell ref="E1363:E1368"/>
    <mergeCell ref="E1372:J1372"/>
    <mergeCell ref="L1372:P1372"/>
    <mergeCell ref="R1372:S1372"/>
    <mergeCell ref="D1426:D1471"/>
    <mergeCell ref="E1456:J1456"/>
    <mergeCell ref="L1456:P1456"/>
    <mergeCell ref="R1456:S1456"/>
    <mergeCell ref="E1464:J1464"/>
    <mergeCell ref="E1426:E1455"/>
    <mergeCell ref="E1424:J1424"/>
    <mergeCell ref="D1487:J1487"/>
    <mergeCell ref="L1487:P1487"/>
    <mergeCell ref="R1487:S1487"/>
    <mergeCell ref="E1471:J1471"/>
    <mergeCell ref="L1471:P1471"/>
    <mergeCell ref="R1471:S1471"/>
    <mergeCell ref="D1472:J1472"/>
    <mergeCell ref="L1472:P1472"/>
    <mergeCell ref="R1472:S1472"/>
    <mergeCell ref="L1424:P1424"/>
    <mergeCell ref="D1425:J1425"/>
    <mergeCell ref="L1425:P1425"/>
    <mergeCell ref="R1425:S1425"/>
  </mergeCells>
  <phoneticPr fontId="20" type="noConversion"/>
  <pageMargins left="0" right="0" top="0" bottom="0" header="0.15748031496062992" footer="0.15748031496062992"/>
  <pageSetup paperSize="9" scale="51" fitToHeight="0" orientation="landscape" r:id="rId1"/>
  <headerFooter>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C15"/>
  <sheetViews>
    <sheetView workbookViewId="0">
      <selection activeCell="H8" sqref="H8"/>
    </sheetView>
  </sheetViews>
  <sheetFormatPr defaultRowHeight="12.75" x14ac:dyDescent="0.2"/>
  <cols>
    <col min="1" max="1" width="14.5703125" customWidth="1"/>
    <col min="2" max="2" width="21.42578125" customWidth="1"/>
    <col min="3" max="3" width="118.7109375" customWidth="1"/>
  </cols>
  <sheetData>
    <row r="4" spans="2:3" ht="32.25" thickBot="1" x14ac:dyDescent="0.25">
      <c r="B4" s="15" t="s">
        <v>391</v>
      </c>
      <c r="C4" s="15" t="s">
        <v>415</v>
      </c>
    </row>
    <row r="5" spans="2:3" ht="42.95" customHeight="1" thickBot="1" x14ac:dyDescent="0.35">
      <c r="B5" s="12" t="s">
        <v>395</v>
      </c>
      <c r="C5" s="12" t="s">
        <v>394</v>
      </c>
    </row>
    <row r="6" spans="2:3" ht="42.95" customHeight="1" thickBot="1" x14ac:dyDescent="0.35">
      <c r="B6" s="13" t="s">
        <v>396</v>
      </c>
      <c r="C6" s="12" t="s">
        <v>397</v>
      </c>
    </row>
    <row r="7" spans="2:3" ht="42.95" customHeight="1" thickBot="1" x14ac:dyDescent="0.35">
      <c r="B7" s="13" t="s">
        <v>398</v>
      </c>
      <c r="C7" s="12" t="s">
        <v>399</v>
      </c>
    </row>
    <row r="8" spans="2:3" ht="42.95" customHeight="1" thickBot="1" x14ac:dyDescent="0.35">
      <c r="B8" s="13" t="s">
        <v>400</v>
      </c>
      <c r="C8" s="12" t="s">
        <v>401</v>
      </c>
    </row>
    <row r="9" spans="2:3" ht="42.95" customHeight="1" thickBot="1" x14ac:dyDescent="0.35">
      <c r="B9" s="13" t="s">
        <v>402</v>
      </c>
      <c r="C9" s="12" t="s">
        <v>403</v>
      </c>
    </row>
    <row r="10" spans="2:3" ht="42.95" customHeight="1" thickBot="1" x14ac:dyDescent="0.35">
      <c r="B10" s="13" t="s">
        <v>404</v>
      </c>
      <c r="C10" s="12" t="s">
        <v>405</v>
      </c>
    </row>
    <row r="11" spans="2:3" ht="42.95" customHeight="1" thickBot="1" x14ac:dyDescent="0.35">
      <c r="B11" s="13" t="s">
        <v>406</v>
      </c>
      <c r="C11" s="12" t="s">
        <v>407</v>
      </c>
    </row>
    <row r="12" spans="2:3" ht="42.95" customHeight="1" thickBot="1" x14ac:dyDescent="0.35">
      <c r="B12" s="13" t="s">
        <v>408</v>
      </c>
      <c r="C12" s="12" t="s">
        <v>409</v>
      </c>
    </row>
    <row r="13" spans="2:3" ht="42.95" customHeight="1" thickBot="1" x14ac:dyDescent="0.35">
      <c r="B13" s="13" t="s">
        <v>385</v>
      </c>
      <c r="C13" s="12" t="s">
        <v>410</v>
      </c>
    </row>
    <row r="14" spans="2:3" ht="42.95" customHeight="1" thickBot="1" x14ac:dyDescent="0.35">
      <c r="B14" s="13" t="s">
        <v>411</v>
      </c>
      <c r="C14" s="12" t="s">
        <v>412</v>
      </c>
    </row>
    <row r="15" spans="2:3" ht="42.95" customHeight="1" thickBot="1" x14ac:dyDescent="0.35">
      <c r="B15" s="14" t="s">
        <v>413</v>
      </c>
      <c r="C15" s="12"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6"/>
  <sheetViews>
    <sheetView workbookViewId="0">
      <selection activeCell="G7" sqref="G7"/>
    </sheetView>
  </sheetViews>
  <sheetFormatPr defaultRowHeight="12.75" x14ac:dyDescent="0.2"/>
  <cols>
    <col min="2" max="2" width="38" customWidth="1"/>
    <col min="3" max="3" width="84.5703125" customWidth="1"/>
  </cols>
  <sheetData>
    <row r="1" spans="1:3" x14ac:dyDescent="0.2">
      <c r="A1" s="11" t="s">
        <v>393</v>
      </c>
    </row>
    <row r="5" spans="1:3" ht="62.25" customHeight="1" thickBot="1" x14ac:dyDescent="0.25">
      <c r="B5" s="9" t="s">
        <v>392</v>
      </c>
      <c r="C5" s="9" t="s">
        <v>415</v>
      </c>
    </row>
    <row r="6" spans="1:3" ht="94.5" customHeight="1" thickBot="1" x14ac:dyDescent="0.35">
      <c r="B6" s="16" t="s">
        <v>417</v>
      </c>
      <c r="C6" s="12" t="s">
        <v>416</v>
      </c>
    </row>
    <row r="7" spans="1:3" ht="231.75" customHeight="1" thickBot="1" x14ac:dyDescent="0.35">
      <c r="B7" s="17" t="s">
        <v>418</v>
      </c>
      <c r="C7" s="12" t="s">
        <v>419</v>
      </c>
    </row>
    <row r="8" spans="1:3" ht="75" customHeight="1" thickBot="1" x14ac:dyDescent="0.35">
      <c r="B8" s="17" t="s">
        <v>468</v>
      </c>
      <c r="C8" s="12" t="s">
        <v>467</v>
      </c>
    </row>
    <row r="9" spans="1:3" ht="90.75" customHeight="1" thickBot="1" x14ac:dyDescent="0.35">
      <c r="B9" s="17" t="s">
        <v>420</v>
      </c>
      <c r="C9" s="12" t="s">
        <v>421</v>
      </c>
    </row>
    <row r="10" spans="1:3" ht="63" customHeight="1" thickBot="1" x14ac:dyDescent="0.35">
      <c r="B10" s="17" t="s">
        <v>422</v>
      </c>
      <c r="C10" s="12" t="s">
        <v>426</v>
      </c>
    </row>
    <row r="11" spans="1:3" ht="66.75" customHeight="1" thickBot="1" x14ac:dyDescent="0.35">
      <c r="B11" s="16" t="s">
        <v>423</v>
      </c>
      <c r="C11" s="12" t="s">
        <v>427</v>
      </c>
    </row>
    <row r="12" spans="1:3" ht="69.75" customHeight="1" thickBot="1" x14ac:dyDescent="0.35">
      <c r="B12" s="17" t="s">
        <v>424</v>
      </c>
      <c r="C12" s="12" t="s">
        <v>428</v>
      </c>
    </row>
    <row r="13" spans="1:3" ht="123" customHeight="1" thickBot="1" x14ac:dyDescent="0.35">
      <c r="B13" s="17" t="s">
        <v>425</v>
      </c>
      <c r="C13" s="12" t="s">
        <v>429</v>
      </c>
    </row>
    <row r="14" spans="1:3" ht="88.5" customHeight="1" thickBot="1" x14ac:dyDescent="0.35">
      <c r="B14" s="17" t="s">
        <v>430</v>
      </c>
      <c r="C14" s="12" t="s">
        <v>431</v>
      </c>
    </row>
    <row r="15" spans="1:3" ht="93" customHeight="1" thickBot="1" x14ac:dyDescent="0.35">
      <c r="B15" s="17" t="s">
        <v>433</v>
      </c>
      <c r="C15" s="12" t="s">
        <v>432</v>
      </c>
    </row>
    <row r="16" spans="1:3" ht="88.5" customHeight="1" thickBot="1" x14ac:dyDescent="0.35">
      <c r="B16" s="17" t="s">
        <v>434</v>
      </c>
      <c r="C16" s="12" t="s">
        <v>435</v>
      </c>
    </row>
    <row r="17" spans="2:3" ht="98.25" customHeight="1" thickBot="1" x14ac:dyDescent="0.35">
      <c r="B17" s="17" t="s">
        <v>437</v>
      </c>
      <c r="C17" s="12" t="s">
        <v>436</v>
      </c>
    </row>
    <row r="18" spans="2:3" ht="87.75" customHeight="1" thickBot="1" x14ac:dyDescent="0.35">
      <c r="B18" s="17" t="s">
        <v>438</v>
      </c>
      <c r="C18" s="12" t="s">
        <v>439</v>
      </c>
    </row>
    <row r="19" spans="2:3" ht="81.75" customHeight="1" thickBot="1" x14ac:dyDescent="0.35">
      <c r="B19" s="17" t="s">
        <v>440</v>
      </c>
      <c r="C19" s="12" t="s">
        <v>441</v>
      </c>
    </row>
    <row r="20" spans="2:3" ht="91.5" customHeight="1" thickBot="1" x14ac:dyDescent="0.35">
      <c r="B20" s="17" t="s">
        <v>443</v>
      </c>
      <c r="C20" s="12" t="s">
        <v>442</v>
      </c>
    </row>
    <row r="21" spans="2:3" ht="69.75" customHeight="1" thickBot="1" x14ac:dyDescent="0.35">
      <c r="B21" s="17" t="s">
        <v>445</v>
      </c>
      <c r="C21" s="12" t="s">
        <v>444</v>
      </c>
    </row>
    <row r="22" spans="2:3" ht="123.75" customHeight="1" thickBot="1" x14ac:dyDescent="0.35">
      <c r="B22" s="17" t="s">
        <v>447</v>
      </c>
      <c r="C22" s="12" t="s">
        <v>446</v>
      </c>
    </row>
    <row r="23" spans="2:3" ht="82.5" customHeight="1" thickBot="1" x14ac:dyDescent="0.35">
      <c r="B23" s="17" t="s">
        <v>449</v>
      </c>
      <c r="C23" s="12" t="s">
        <v>448</v>
      </c>
    </row>
    <row r="24" spans="2:3" ht="64.5" customHeight="1" thickBot="1" x14ac:dyDescent="0.35">
      <c r="B24" s="17" t="s">
        <v>451</v>
      </c>
      <c r="C24" s="12" t="s">
        <v>450</v>
      </c>
    </row>
    <row r="25" spans="2:3" ht="80.25" customHeight="1" thickBot="1" x14ac:dyDescent="0.35">
      <c r="B25" s="17" t="s">
        <v>452</v>
      </c>
      <c r="C25" s="12" t="s">
        <v>474</v>
      </c>
    </row>
    <row r="26" spans="2:3" ht="138" customHeight="1" thickBot="1" x14ac:dyDescent="0.35">
      <c r="B26" s="17" t="s">
        <v>453</v>
      </c>
      <c r="C26" s="12" t="s">
        <v>473</v>
      </c>
    </row>
    <row r="27" spans="2:3" ht="75" customHeight="1" thickBot="1" x14ac:dyDescent="0.35">
      <c r="B27" s="17" t="s">
        <v>455</v>
      </c>
      <c r="C27" s="12" t="s">
        <v>475</v>
      </c>
    </row>
    <row r="28" spans="2:3" ht="63.75" customHeight="1" thickBot="1" x14ac:dyDescent="0.35">
      <c r="B28" s="17" t="s">
        <v>456</v>
      </c>
      <c r="C28" s="12" t="s">
        <v>454</v>
      </c>
    </row>
    <row r="29" spans="2:3" ht="73.5" customHeight="1" thickBot="1" x14ac:dyDescent="0.35">
      <c r="B29" s="17" t="s">
        <v>460</v>
      </c>
      <c r="C29" s="12" t="s">
        <v>457</v>
      </c>
    </row>
    <row r="30" spans="2:3" ht="93" customHeight="1" thickBot="1" x14ac:dyDescent="0.35">
      <c r="B30" s="17" t="s">
        <v>459</v>
      </c>
      <c r="C30" s="12" t="s">
        <v>458</v>
      </c>
    </row>
    <row r="31" spans="2:3" ht="147" customHeight="1" thickBot="1" x14ac:dyDescent="0.35">
      <c r="B31" s="17" t="s">
        <v>462</v>
      </c>
      <c r="C31" s="12" t="s">
        <v>461</v>
      </c>
    </row>
    <row r="32" spans="2:3" ht="154.5" customHeight="1" thickBot="1" x14ac:dyDescent="0.35">
      <c r="B32" s="17" t="s">
        <v>466</v>
      </c>
      <c r="C32" s="12" t="s">
        <v>463</v>
      </c>
    </row>
    <row r="33" spans="2:3" ht="97.5" customHeight="1" thickBot="1" x14ac:dyDescent="0.35">
      <c r="B33" s="17" t="s">
        <v>465</v>
      </c>
      <c r="C33" s="12" t="s">
        <v>464</v>
      </c>
    </row>
    <row r="34" spans="2:3" ht="93" customHeight="1" thickBot="1" x14ac:dyDescent="0.35">
      <c r="B34" s="17" t="s">
        <v>471</v>
      </c>
      <c r="C34" s="12" t="s">
        <v>469</v>
      </c>
    </row>
    <row r="35" spans="2:3" ht="96" customHeight="1" thickBot="1" x14ac:dyDescent="0.35">
      <c r="B35" s="17" t="s">
        <v>472</v>
      </c>
      <c r="C35" s="12" t="s">
        <v>470</v>
      </c>
    </row>
    <row r="36" spans="2:3" x14ac:dyDescent="0.2">
      <c r="B36"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2</vt:i4>
      </vt:variant>
    </vt:vector>
  </HeadingPairs>
  <TitlesOfParts>
    <vt:vector size="5" baseType="lpstr">
      <vt:lpstr>Projetos Aprovados-BI-ADC</vt:lpstr>
      <vt:lpstr>OT </vt:lpstr>
      <vt:lpstr>PI</vt:lpstr>
      <vt:lpstr>'Projetos Aprovados-BI-ADC'!Área_de_Impressão</vt:lpstr>
      <vt:lpstr>'Projetos Aprovados-BI-ADC'!Títulos_de_Impressão</vt:lpstr>
    </vt:vector>
  </TitlesOfParts>
  <Company>CCDR Algarve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Sónia Sequeira</dc:creator>
  <cp:lastModifiedBy>Ana Carmo</cp:lastModifiedBy>
  <cp:lastPrinted>2023-05-08T15:08:30Z</cp:lastPrinted>
  <dcterms:created xsi:type="dcterms:W3CDTF">2015-11-02T17:19:23Z</dcterms:created>
  <dcterms:modified xsi:type="dcterms:W3CDTF">2025-07-08T10:07:14Z</dcterms:modified>
</cp:coreProperties>
</file>